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5600" windowHeight="9975" tabRatio="696" activeTab="9"/>
  </bookViews>
  <sheets>
    <sheet name="1" sheetId="1" r:id="rId1"/>
    <sheet name="2" sheetId="2" r:id="rId2"/>
    <sheet name="3" sheetId="3" r:id="rId3"/>
    <sheet name="4" sheetId="5" r:id="rId4"/>
    <sheet name="5" sheetId="4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7" r:id="rId11"/>
    <sheet name="12" sheetId="13" r:id="rId12"/>
    <sheet name="13" sheetId="11" r:id="rId13"/>
    <sheet name="14" sheetId="14" r:id="rId14"/>
    <sheet name="15" sheetId="25" r:id="rId15"/>
    <sheet name="16" sheetId="26" r:id="rId16"/>
    <sheet name="17" sheetId="27" r:id="rId17"/>
    <sheet name="18" sheetId="28" r:id="rId18"/>
    <sheet name="19" sheetId="12" r:id="rId19"/>
    <sheet name="20" sheetId="15" r:id="rId20"/>
    <sheet name="21" sheetId="23" r:id="rId21"/>
    <sheet name="22" sheetId="18" r:id="rId22"/>
    <sheet name="23" sheetId="19" r:id="rId23"/>
    <sheet name="24" sheetId="20" r:id="rId24"/>
    <sheet name="25" sheetId="21" r:id="rId25"/>
    <sheet name="26" sheetId="24" r:id="rId26"/>
    <sheet name="27" sheetId="22" r:id="rId27"/>
  </sheets>
  <definedNames>
    <definedName name="_xlnm.Print_Area" localSheetId="0">'1'!$A$1:$G$25</definedName>
    <definedName name="_xlnm.Print_Area" localSheetId="9">'10'!$A$1:$H$30</definedName>
    <definedName name="_xlnm.Print_Area" localSheetId="10">'11'!$A$1:$H$30</definedName>
    <definedName name="_xlnm.Print_Area" localSheetId="11">'12'!$A$1:$J$30</definedName>
    <definedName name="_xlnm.Print_Area" localSheetId="12">'13'!$A$1:$G$31</definedName>
    <definedName name="_xlnm.Print_Area" localSheetId="13">'14'!$A$1:$H$30</definedName>
    <definedName name="_xlnm.Print_Area" localSheetId="14">'15'!$A$1:$S$30</definedName>
    <definedName name="_xlnm.Print_Area" localSheetId="15">'16'!$A$1:$L$30</definedName>
    <definedName name="_xlnm.Print_Area" localSheetId="16">'17'!$A$1:$K$31</definedName>
    <definedName name="_xlnm.Print_Area" localSheetId="17">'18'!$A$1:$L$31</definedName>
    <definedName name="_xlnm.Print_Area" localSheetId="18">'19'!$A$1:$N$22</definedName>
    <definedName name="_xlnm.Print_Area" localSheetId="1">'2'!$A$1:$F$20</definedName>
    <definedName name="_xlnm.Print_Area" localSheetId="19">'20'!$A$1:$K$53</definedName>
    <definedName name="_xlnm.Print_Area" localSheetId="21">'22'!$A$1:$E$24</definedName>
    <definedName name="_xlnm.Print_Area" localSheetId="22">'23'!$A$1:$D$17</definedName>
    <definedName name="_xlnm.Print_Area" localSheetId="23">'24'!$A$1:$N$23</definedName>
    <definedName name="_xlnm.Print_Area" localSheetId="24">'25'!$A$1:$N$52</definedName>
    <definedName name="_xlnm.Print_Area" localSheetId="26">'27'!$A$1:$I$70</definedName>
    <definedName name="_xlnm.Print_Area" localSheetId="2">'3'!$A$1:$Q$45</definedName>
    <definedName name="_xlnm.Print_Area" localSheetId="3">'4'!$A$1:$E$22</definedName>
    <definedName name="_xlnm.Print_Area" localSheetId="4">'5'!$A$1:$P$22</definedName>
    <definedName name="_xlnm.Print_Area" localSheetId="5">'6'!$A$1:$M$27</definedName>
    <definedName name="_xlnm.Print_Area" localSheetId="6">'7'!$A$1:$J$25</definedName>
    <definedName name="_xlnm.Print_Area" localSheetId="7">'8'!$A$1:$G$26</definedName>
    <definedName name="_xlnm.Print_Area" localSheetId="8">'9'!$A$1:$J$65</definedName>
  </definedNames>
  <calcPr calcId="144525"/>
  <fileRecoveryPr autoRecover="0"/>
</workbook>
</file>

<file path=xl/calcChain.xml><?xml version="1.0" encoding="utf-8"?>
<calcChain xmlns="http://schemas.openxmlformats.org/spreadsheetml/2006/main">
  <c r="K15" i="10" l="1"/>
  <c r="K14" i="10"/>
  <c r="J19" i="10"/>
  <c r="E5" i="2" l="1"/>
  <c r="E6" i="2"/>
  <c r="E7" i="2"/>
  <c r="E8" i="2"/>
  <c r="E9" i="2"/>
  <c r="E10" i="2"/>
  <c r="E11" i="2"/>
  <c r="E12" i="2"/>
  <c r="E13" i="2"/>
  <c r="E14" i="2"/>
  <c r="E15" i="2"/>
  <c r="E4" i="2"/>
  <c r="J9" i="2"/>
  <c r="E28" i="10" l="1"/>
  <c r="E27" i="10"/>
  <c r="D28" i="10"/>
  <c r="D27" i="10"/>
  <c r="G12" i="11" l="1"/>
  <c r="G16" i="8" l="1"/>
  <c r="G15" i="8"/>
  <c r="N39" i="21" l="1"/>
  <c r="N32" i="21"/>
  <c r="R9" i="4" l="1"/>
  <c r="G25" i="4"/>
  <c r="O28" i="28" l="1"/>
  <c r="F28" i="28"/>
  <c r="N27" i="28"/>
  <c r="M27" i="28"/>
  <c r="H27" i="28"/>
  <c r="H28" i="28" s="1"/>
  <c r="G27" i="28"/>
  <c r="G28" i="28" s="1"/>
  <c r="C27" i="28"/>
  <c r="B27" i="28"/>
  <c r="O26" i="28"/>
  <c r="D26" i="28"/>
  <c r="O25" i="28"/>
  <c r="D25" i="28"/>
  <c r="O24" i="28"/>
  <c r="D24" i="28"/>
  <c r="O23" i="28"/>
  <c r="D23" i="28"/>
  <c r="O22" i="28"/>
  <c r="D22" i="28"/>
  <c r="O21" i="28"/>
  <c r="D21" i="28"/>
  <c r="N19" i="28"/>
  <c r="M19" i="28"/>
  <c r="C19" i="28"/>
  <c r="B19" i="28"/>
  <c r="B28" i="28" s="1"/>
  <c r="O18" i="28"/>
  <c r="D18" i="28"/>
  <c r="O17" i="28"/>
  <c r="D17" i="28"/>
  <c r="O16" i="28"/>
  <c r="D16" i="28"/>
  <c r="O15" i="28"/>
  <c r="D15" i="28"/>
  <c r="O14" i="28"/>
  <c r="D14" i="28"/>
  <c r="O13" i="28"/>
  <c r="D13" i="28"/>
  <c r="O12" i="28"/>
  <c r="D12" i="28"/>
  <c r="O11" i="28"/>
  <c r="D11" i="28"/>
  <c r="O10" i="28"/>
  <c r="D10" i="28"/>
  <c r="O9" i="28"/>
  <c r="D9" i="28"/>
  <c r="O8" i="28"/>
  <c r="D8" i="28"/>
  <c r="O7" i="28"/>
  <c r="D7" i="28"/>
  <c r="O6" i="28"/>
  <c r="D6" i="28"/>
  <c r="O5" i="28"/>
  <c r="D5" i="28"/>
  <c r="D28" i="27"/>
  <c r="K28" i="27" s="1"/>
  <c r="C28" i="27"/>
  <c r="B28" i="27"/>
  <c r="K27" i="27"/>
  <c r="J27" i="27"/>
  <c r="I27" i="27"/>
  <c r="K26" i="27"/>
  <c r="J26" i="27"/>
  <c r="K25" i="27"/>
  <c r="J25" i="27"/>
  <c r="M24" i="27"/>
  <c r="K24" i="27"/>
  <c r="J24" i="27"/>
  <c r="M23" i="27"/>
  <c r="K23" i="27"/>
  <c r="J23" i="27"/>
  <c r="M22" i="27"/>
  <c r="K22" i="27"/>
  <c r="J22" i="27"/>
  <c r="M21" i="27"/>
  <c r="K21" i="27"/>
  <c r="J21" i="27"/>
  <c r="M20" i="27"/>
  <c r="M19" i="27"/>
  <c r="K19" i="27"/>
  <c r="J19" i="27"/>
  <c r="I19" i="27"/>
  <c r="I28" i="27" s="1"/>
  <c r="M18" i="27"/>
  <c r="K18" i="27"/>
  <c r="J18" i="27"/>
  <c r="M17" i="27"/>
  <c r="K17" i="27"/>
  <c r="J17" i="27"/>
  <c r="M16" i="27"/>
  <c r="K16" i="27"/>
  <c r="J16" i="27"/>
  <c r="M15" i="27"/>
  <c r="K15" i="27"/>
  <c r="J15" i="27"/>
  <c r="M14" i="27"/>
  <c r="K14" i="27"/>
  <c r="J14" i="27"/>
  <c r="M13" i="27"/>
  <c r="K13" i="27"/>
  <c r="J13" i="27"/>
  <c r="M12" i="27"/>
  <c r="K12" i="27"/>
  <c r="J12" i="27"/>
  <c r="M11" i="27"/>
  <c r="K11" i="27"/>
  <c r="J11" i="27"/>
  <c r="M10" i="27"/>
  <c r="K10" i="27"/>
  <c r="J10" i="27"/>
  <c r="M9" i="27"/>
  <c r="K9" i="27"/>
  <c r="J9" i="27"/>
  <c r="M8" i="27"/>
  <c r="K8" i="27"/>
  <c r="J8" i="27"/>
  <c r="M7" i="27"/>
  <c r="K7" i="27"/>
  <c r="J7" i="27"/>
  <c r="M6" i="27"/>
  <c r="K6" i="27"/>
  <c r="J6" i="27"/>
  <c r="M5" i="27"/>
  <c r="K5" i="27"/>
  <c r="J5" i="27"/>
  <c r="M27" i="26"/>
  <c r="M26" i="26"/>
  <c r="M25" i="26"/>
  <c r="M24" i="26"/>
  <c r="M23" i="26"/>
  <c r="M22" i="26"/>
  <c r="M21" i="26"/>
  <c r="G19" i="26"/>
  <c r="M19" i="26" s="1"/>
  <c r="N19" i="26" s="1"/>
  <c r="F19" i="26"/>
  <c r="F28" i="26" s="1"/>
  <c r="E19" i="26"/>
  <c r="E28" i="26" s="1"/>
  <c r="M18" i="26"/>
  <c r="M17" i="26"/>
  <c r="M16" i="26"/>
  <c r="M15" i="26"/>
  <c r="M14" i="26"/>
  <c r="M13" i="26"/>
  <c r="M12" i="26"/>
  <c r="M11" i="26"/>
  <c r="M10" i="26"/>
  <c r="M9" i="26"/>
  <c r="M8" i="26"/>
  <c r="M7" i="26"/>
  <c r="M6" i="26"/>
  <c r="N6" i="26" s="1"/>
  <c r="J6" i="26"/>
  <c r="I6" i="26"/>
  <c r="M5" i="26"/>
  <c r="S6" i="25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1" i="25"/>
  <c r="S22" i="25"/>
  <c r="S23" i="25"/>
  <c r="S24" i="25"/>
  <c r="S25" i="25"/>
  <c r="S26" i="25"/>
  <c r="S27" i="25"/>
  <c r="S28" i="25"/>
  <c r="S5" i="25"/>
  <c r="R6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1" i="25"/>
  <c r="R22" i="25"/>
  <c r="R23" i="25"/>
  <c r="R24" i="25"/>
  <c r="R25" i="25"/>
  <c r="R26" i="25"/>
  <c r="R27" i="25"/>
  <c r="R28" i="25"/>
  <c r="R5" i="25"/>
  <c r="H28" i="14"/>
  <c r="H19" i="14"/>
  <c r="H18" i="14"/>
  <c r="H17" i="14"/>
  <c r="H16" i="14"/>
  <c r="H15" i="14"/>
  <c r="H13" i="14"/>
  <c r="H12" i="14"/>
  <c r="H11" i="14"/>
  <c r="H10" i="14"/>
  <c r="H9" i="14"/>
  <c r="H8" i="14"/>
  <c r="H6" i="14"/>
  <c r="H5" i="14"/>
  <c r="F28" i="11"/>
  <c r="G28" i="11" s="1"/>
  <c r="E28" i="11"/>
  <c r="D28" i="11"/>
  <c r="C28" i="11"/>
  <c r="B28" i="11"/>
  <c r="G19" i="11"/>
  <c r="G18" i="11"/>
  <c r="G17" i="11"/>
  <c r="G16" i="11"/>
  <c r="G15" i="11"/>
  <c r="G14" i="11"/>
  <c r="G13" i="11"/>
  <c r="G11" i="11"/>
  <c r="G10" i="11"/>
  <c r="G6" i="11"/>
  <c r="G5" i="11"/>
  <c r="J28" i="13"/>
  <c r="J27" i="13"/>
  <c r="J26" i="13"/>
  <c r="J25" i="13"/>
  <c r="J24" i="13"/>
  <c r="J19" i="13"/>
  <c r="J15" i="13"/>
  <c r="J14" i="13"/>
  <c r="J13" i="13"/>
  <c r="J12" i="13"/>
  <c r="J5" i="13"/>
  <c r="H28" i="17"/>
  <c r="H27" i="17"/>
  <c r="H26" i="17"/>
  <c r="H24" i="17"/>
  <c r="H22" i="17"/>
  <c r="H21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28" i="10"/>
  <c r="H27" i="10"/>
  <c r="H26" i="10"/>
  <c r="H25" i="10"/>
  <c r="H24" i="10"/>
  <c r="H23" i="10"/>
  <c r="H22" i="10"/>
  <c r="H21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D27" i="28" l="1"/>
  <c r="O27" i="28"/>
  <c r="C28" i="28"/>
  <c r="O19" i="28"/>
  <c r="D19" i="28"/>
  <c r="D28" i="28" s="1"/>
  <c r="J28" i="27"/>
  <c r="G28" i="26"/>
  <c r="M28" i="26" s="1"/>
  <c r="N28" i="26" s="1"/>
  <c r="N31" i="21" l="1"/>
  <c r="N33" i="21"/>
  <c r="N34" i="21"/>
  <c r="N35" i="21"/>
  <c r="N36" i="21"/>
  <c r="N37" i="21"/>
  <c r="N38" i="21"/>
  <c r="N13" i="21"/>
  <c r="N14" i="21"/>
  <c r="N15" i="21"/>
  <c r="N16" i="21"/>
  <c r="N17" i="21"/>
  <c r="N18" i="21"/>
  <c r="B18" i="21"/>
  <c r="C18" i="21"/>
  <c r="D18" i="21"/>
  <c r="E18" i="21"/>
  <c r="F18" i="21"/>
  <c r="G18" i="21"/>
  <c r="H18" i="21"/>
  <c r="I18" i="21"/>
  <c r="J18" i="21"/>
  <c r="K18" i="21"/>
  <c r="L18" i="21"/>
  <c r="M18" i="21"/>
  <c r="AC6" i="21"/>
  <c r="AB6" i="21"/>
  <c r="AB7" i="21"/>
  <c r="AC7" i="21" s="1"/>
  <c r="AA8" i="21"/>
  <c r="AB8" i="21" s="1"/>
  <c r="AC8" i="21" s="1"/>
  <c r="Z8" i="21"/>
  <c r="Y8" i="21"/>
  <c r="X8" i="21"/>
  <c r="W8" i="21"/>
  <c r="V8" i="21"/>
  <c r="U8" i="21"/>
  <c r="T8" i="21"/>
  <c r="S8" i="21"/>
  <c r="R8" i="21"/>
  <c r="Q8" i="21"/>
  <c r="P8" i="21"/>
  <c r="B8" i="21"/>
  <c r="C8" i="21"/>
  <c r="D8" i="21"/>
  <c r="E8" i="21"/>
  <c r="F8" i="21"/>
  <c r="G8" i="21"/>
  <c r="H8" i="21"/>
  <c r="I8" i="21"/>
  <c r="J8" i="21"/>
  <c r="K8" i="21"/>
  <c r="L8" i="21"/>
  <c r="E19" i="18" l="1"/>
  <c r="E5" i="18"/>
  <c r="E6" i="18"/>
  <c r="E8" i="18"/>
  <c r="E9" i="18"/>
  <c r="E10" i="18"/>
  <c r="E11" i="18"/>
  <c r="E13" i="18"/>
  <c r="E14" i="18"/>
  <c r="E15" i="18"/>
  <c r="E16" i="18"/>
  <c r="E17" i="18"/>
  <c r="E18" i="18"/>
  <c r="E4" i="18"/>
  <c r="C19" i="18"/>
  <c r="D19" i="18"/>
  <c r="D11" i="1" l="1"/>
  <c r="C28" i="5" l="1"/>
  <c r="H17" i="24" l="1"/>
  <c r="G17" i="24"/>
  <c r="F17" i="24"/>
  <c r="D17" i="24"/>
  <c r="C17" i="24"/>
  <c r="B17" i="24"/>
  <c r="M40" i="21"/>
  <c r="L40" i="21"/>
  <c r="N40" i="21" s="1"/>
  <c r="K40" i="21"/>
  <c r="J40" i="21"/>
  <c r="I40" i="21"/>
  <c r="H40" i="21"/>
  <c r="G40" i="21"/>
  <c r="F40" i="21"/>
  <c r="E40" i="21"/>
  <c r="D40" i="21"/>
  <c r="C40" i="21"/>
  <c r="B40" i="21"/>
  <c r="N28" i="20" l="1"/>
  <c r="N29" i="20"/>
  <c r="N30" i="20"/>
  <c r="N31" i="20"/>
  <c r="N32" i="20"/>
  <c r="N33" i="20"/>
  <c r="N34" i="20"/>
  <c r="N27" i="20"/>
  <c r="M27" i="20"/>
  <c r="M28" i="20"/>
  <c r="M29" i="20"/>
  <c r="M30" i="20"/>
  <c r="M31" i="20"/>
  <c r="M32" i="20"/>
  <c r="M33" i="20"/>
  <c r="M34" i="20"/>
  <c r="K34" i="20"/>
  <c r="G34" i="20"/>
  <c r="C34" i="20"/>
  <c r="L33" i="20"/>
  <c r="L34" i="20" s="1"/>
  <c r="K33" i="20"/>
  <c r="J33" i="20"/>
  <c r="I33" i="20"/>
  <c r="H33" i="20"/>
  <c r="H34" i="20" s="1"/>
  <c r="G33" i="20"/>
  <c r="F33" i="20"/>
  <c r="E33" i="20"/>
  <c r="D33" i="20"/>
  <c r="D34" i="20" s="1"/>
  <c r="C33" i="20"/>
  <c r="B33" i="20"/>
  <c r="A33" i="20"/>
  <c r="L30" i="20"/>
  <c r="K30" i="20"/>
  <c r="J30" i="20"/>
  <c r="J34" i="20" s="1"/>
  <c r="I30" i="20"/>
  <c r="I34" i="20" s="1"/>
  <c r="H30" i="20"/>
  <c r="G30" i="20"/>
  <c r="F30" i="20"/>
  <c r="F34" i="20" s="1"/>
  <c r="E30" i="20"/>
  <c r="E34" i="20" s="1"/>
  <c r="D30" i="20"/>
  <c r="C30" i="20"/>
  <c r="B30" i="20"/>
  <c r="B34" i="20" s="1"/>
  <c r="A30" i="20"/>
  <c r="A34" i="20" s="1"/>
  <c r="C12" i="20"/>
  <c r="D12" i="20"/>
  <c r="E12" i="20"/>
  <c r="F12" i="20"/>
  <c r="G12" i="20"/>
  <c r="H12" i="20"/>
  <c r="I12" i="20"/>
  <c r="J12" i="20"/>
  <c r="K12" i="20"/>
  <c r="L12" i="20"/>
  <c r="M12" i="20"/>
  <c r="B12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B8" i="20"/>
  <c r="C8" i="20"/>
  <c r="D8" i="20"/>
  <c r="E8" i="20"/>
  <c r="F8" i="20"/>
  <c r="G8" i="20"/>
  <c r="H8" i="20"/>
  <c r="I8" i="20"/>
  <c r="J8" i="20"/>
  <c r="K8" i="20"/>
  <c r="L8" i="20"/>
  <c r="M8" i="20"/>
  <c r="I10" i="5" l="1"/>
  <c r="I9" i="5"/>
  <c r="I8" i="5"/>
  <c r="I7" i="5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R37" i="4"/>
  <c r="Q37" i="4"/>
  <c r="P37" i="4"/>
  <c r="D37" i="4"/>
  <c r="E37" i="4"/>
  <c r="F37" i="4"/>
  <c r="G37" i="4"/>
  <c r="H37" i="4"/>
  <c r="I37" i="4"/>
  <c r="J37" i="4"/>
  <c r="K37" i="4"/>
  <c r="L37" i="4"/>
  <c r="M37" i="4"/>
  <c r="N37" i="4"/>
  <c r="O37" i="4"/>
  <c r="C37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R33" i="4"/>
  <c r="Q33" i="4"/>
  <c r="P33" i="4"/>
  <c r="D33" i="4"/>
  <c r="E33" i="4"/>
  <c r="F33" i="4"/>
  <c r="G33" i="4"/>
  <c r="H33" i="4"/>
  <c r="I33" i="4"/>
  <c r="J33" i="4"/>
  <c r="K33" i="4"/>
  <c r="L33" i="4"/>
  <c r="M33" i="4"/>
  <c r="N33" i="4"/>
  <c r="O33" i="4"/>
  <c r="C33" i="4"/>
  <c r="D20" i="1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D39" i="3"/>
  <c r="P36" i="3"/>
  <c r="Q36" i="3"/>
  <c r="AD34" i="3"/>
  <c r="AC34" i="3"/>
  <c r="AB34" i="3"/>
  <c r="AA34" i="3"/>
  <c r="Z34" i="3"/>
  <c r="Y34" i="3"/>
  <c r="X34" i="3"/>
  <c r="W34" i="3"/>
  <c r="V34" i="3"/>
  <c r="U34" i="3"/>
  <c r="S34" i="3"/>
  <c r="F34" i="3"/>
  <c r="G34" i="3"/>
  <c r="H34" i="3"/>
  <c r="I34" i="3"/>
  <c r="J34" i="3"/>
  <c r="K34" i="3"/>
  <c r="L34" i="3"/>
  <c r="M34" i="3"/>
  <c r="N34" i="3"/>
  <c r="O34" i="3"/>
  <c r="D34" i="3"/>
  <c r="P33" i="3"/>
  <c r="Q33" i="3"/>
  <c r="AD31" i="3"/>
  <c r="AC31" i="3"/>
  <c r="AB31" i="3"/>
  <c r="AA31" i="3"/>
  <c r="Z31" i="3"/>
  <c r="Y31" i="3"/>
  <c r="X31" i="3"/>
  <c r="W31" i="3"/>
  <c r="V31" i="3"/>
  <c r="U31" i="3"/>
  <c r="T31" i="3"/>
  <c r="T34" i="3" s="1"/>
  <c r="S31" i="3"/>
  <c r="E31" i="3"/>
  <c r="E34" i="3" s="1"/>
  <c r="F31" i="3"/>
  <c r="G31" i="3"/>
  <c r="H31" i="3"/>
  <c r="I31" i="3"/>
  <c r="J31" i="3"/>
  <c r="K31" i="3"/>
  <c r="L31" i="3"/>
  <c r="M31" i="3"/>
  <c r="N31" i="3"/>
  <c r="O31" i="3"/>
  <c r="D31" i="3"/>
  <c r="Q30" i="3"/>
  <c r="P30" i="3"/>
  <c r="Q16" i="3"/>
  <c r="P16" i="3"/>
  <c r="Q13" i="3"/>
  <c r="P13" i="3"/>
  <c r="Q10" i="3"/>
  <c r="P10" i="3"/>
  <c r="I11" i="5" l="1"/>
  <c r="G10" i="8"/>
  <c r="J17" i="7"/>
  <c r="B17" i="7"/>
  <c r="C17" i="7"/>
  <c r="D17" i="7"/>
  <c r="K18" i="6"/>
  <c r="M18" i="6" s="1"/>
  <c r="M19" i="6"/>
  <c r="M23" i="6"/>
  <c r="M10" i="6"/>
  <c r="M6" i="6"/>
  <c r="K6" i="6"/>
  <c r="K7" i="6"/>
  <c r="M7" i="6" s="1"/>
  <c r="K8" i="6"/>
  <c r="M8" i="6" s="1"/>
  <c r="K9" i="6"/>
  <c r="M9" i="6" s="1"/>
  <c r="K10" i="6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9" i="6"/>
  <c r="K20" i="6"/>
  <c r="M20" i="6" s="1"/>
  <c r="K21" i="6"/>
  <c r="M21" i="6" s="1"/>
  <c r="K22" i="6"/>
  <c r="M22" i="6" s="1"/>
  <c r="K23" i="6"/>
  <c r="I15" i="2" l="1"/>
  <c r="J15" i="2" s="1"/>
  <c r="I36" i="3"/>
  <c r="K36" i="3"/>
  <c r="L36" i="3"/>
  <c r="M36" i="3"/>
  <c r="O36" i="3"/>
  <c r="I33" i="3"/>
  <c r="K33" i="3"/>
  <c r="L33" i="3"/>
  <c r="M33" i="3"/>
  <c r="O33" i="3"/>
  <c r="E36" i="3"/>
  <c r="F36" i="3"/>
  <c r="G36" i="3"/>
  <c r="H36" i="3"/>
  <c r="J36" i="3"/>
  <c r="N36" i="3"/>
  <c r="D36" i="3"/>
  <c r="E30" i="3"/>
  <c r="F30" i="3"/>
  <c r="G30" i="3"/>
  <c r="H30" i="3"/>
  <c r="I30" i="3"/>
  <c r="J30" i="3"/>
  <c r="K30" i="3"/>
  <c r="L30" i="3"/>
  <c r="M30" i="3"/>
  <c r="N30" i="3"/>
  <c r="O30" i="3"/>
  <c r="D30" i="3"/>
  <c r="J33" i="3" l="1"/>
  <c r="H33" i="3"/>
  <c r="G33" i="3"/>
  <c r="F33" i="3"/>
  <c r="E33" i="3"/>
  <c r="D33" i="3"/>
  <c r="N33" i="3"/>
  <c r="E16" i="3"/>
  <c r="F16" i="3"/>
  <c r="G16" i="3"/>
  <c r="H16" i="3"/>
  <c r="I16" i="3"/>
  <c r="J16" i="3"/>
  <c r="K16" i="3"/>
  <c r="L16" i="3"/>
  <c r="M16" i="3"/>
  <c r="N16" i="3"/>
  <c r="O16" i="3"/>
  <c r="D16" i="3"/>
  <c r="E13" i="3"/>
  <c r="F13" i="3"/>
  <c r="G13" i="3"/>
  <c r="H13" i="3"/>
  <c r="I13" i="3"/>
  <c r="J13" i="3"/>
  <c r="K13" i="3"/>
  <c r="L13" i="3"/>
  <c r="M13" i="3"/>
  <c r="N13" i="3"/>
  <c r="O13" i="3"/>
  <c r="D13" i="3"/>
  <c r="E10" i="3"/>
  <c r="F10" i="3"/>
  <c r="G10" i="3"/>
  <c r="H10" i="3"/>
  <c r="I10" i="3"/>
  <c r="J10" i="3"/>
  <c r="K10" i="3"/>
  <c r="L10" i="3"/>
  <c r="M10" i="3"/>
  <c r="N10" i="3"/>
  <c r="O10" i="3"/>
  <c r="D10" i="3"/>
  <c r="E7" i="3"/>
  <c r="F7" i="3"/>
  <c r="G7" i="3"/>
  <c r="H7" i="3"/>
  <c r="I7" i="3"/>
  <c r="J7" i="3"/>
  <c r="K7" i="3"/>
  <c r="L7" i="3"/>
  <c r="M7" i="3"/>
  <c r="N7" i="3"/>
  <c r="O7" i="3"/>
  <c r="D7" i="3"/>
  <c r="E35" i="3"/>
  <c r="F35" i="3"/>
  <c r="G35" i="3"/>
  <c r="H35" i="3"/>
  <c r="I35" i="3"/>
  <c r="J35" i="3"/>
  <c r="K35" i="3"/>
  <c r="L35" i="3"/>
  <c r="M35" i="3"/>
  <c r="N35" i="3"/>
  <c r="O35" i="3"/>
  <c r="D35" i="3"/>
  <c r="E32" i="3"/>
  <c r="F32" i="3"/>
  <c r="G32" i="3"/>
  <c r="H32" i="3"/>
  <c r="I32" i="3"/>
  <c r="J32" i="3"/>
  <c r="K32" i="3"/>
  <c r="L32" i="3"/>
  <c r="M32" i="3"/>
  <c r="N32" i="3"/>
  <c r="O32" i="3"/>
  <c r="D32" i="3"/>
  <c r="D15" i="8" l="1"/>
  <c r="D10" i="8"/>
  <c r="D16" i="8" s="1"/>
  <c r="C48" i="3" l="1"/>
  <c r="S43" i="3"/>
  <c r="I14" i="2" l="1"/>
  <c r="J14" i="2" s="1"/>
  <c r="AE38" i="3" l="1"/>
  <c r="AF38" i="3" s="1"/>
  <c r="AG38" i="3" s="1"/>
  <c r="AH38" i="3" s="1"/>
  <c r="AE37" i="3"/>
  <c r="AE29" i="3"/>
  <c r="AF29" i="3" s="1"/>
  <c r="AG29" i="3" s="1"/>
  <c r="AH29" i="3" s="1"/>
  <c r="AE28" i="3"/>
  <c r="S18" i="3"/>
  <c r="AE15" i="3"/>
  <c r="AF15" i="3" s="1"/>
  <c r="AG15" i="3" s="1"/>
  <c r="AH15" i="3" s="1"/>
  <c r="AE14" i="3"/>
  <c r="AE12" i="3"/>
  <c r="AF12" i="3" s="1"/>
  <c r="AG12" i="3" s="1"/>
  <c r="AH12" i="3" s="1"/>
  <c r="AE11" i="3"/>
  <c r="AE9" i="3"/>
  <c r="AF9" i="3" s="1"/>
  <c r="AG9" i="3" s="1"/>
  <c r="AH9" i="3" s="1"/>
  <c r="AE8" i="3"/>
  <c r="AF8" i="3" s="1"/>
  <c r="AE6" i="3"/>
  <c r="AF6" i="3" s="1"/>
  <c r="AG6" i="3" s="1"/>
  <c r="AH6" i="3" s="1"/>
  <c r="AE5" i="3"/>
  <c r="I13" i="2"/>
  <c r="J13" i="2" s="1"/>
  <c r="AF5" i="3" l="1"/>
  <c r="AF7" i="3" s="1"/>
  <c r="AE7" i="3"/>
  <c r="AE10" i="3"/>
  <c r="AF11" i="3"/>
  <c r="AE13" i="3"/>
  <c r="AF14" i="3"/>
  <c r="AE16" i="3"/>
  <c r="AF37" i="3"/>
  <c r="AE39" i="3"/>
  <c r="AF28" i="3"/>
  <c r="AE30" i="3"/>
  <c r="AE34" i="3"/>
  <c r="AF34" i="3" s="1"/>
  <c r="AE35" i="3"/>
  <c r="AF35" i="3" s="1"/>
  <c r="AG35" i="3" s="1"/>
  <c r="AH35" i="3" s="1"/>
  <c r="AE31" i="3"/>
  <c r="AF31" i="3" s="1"/>
  <c r="AE32" i="3"/>
  <c r="AF32" i="3" s="1"/>
  <c r="AG32" i="3" s="1"/>
  <c r="AH32" i="3" s="1"/>
  <c r="AG5" i="3" l="1"/>
  <c r="AH5" i="3" s="1"/>
  <c r="AH7" i="3" s="1"/>
  <c r="AG31" i="3"/>
  <c r="AH31" i="3" s="1"/>
  <c r="AH33" i="3" s="1"/>
  <c r="AF33" i="3"/>
  <c r="AG33" i="3" s="1"/>
  <c r="AG37" i="3"/>
  <c r="AF39" i="3"/>
  <c r="AG14" i="3"/>
  <c r="AF16" i="3"/>
  <c r="AG11" i="3"/>
  <c r="AF13" i="3"/>
  <c r="AG8" i="3"/>
  <c r="AF10" i="3"/>
  <c r="AG34" i="3"/>
  <c r="AH34" i="3" s="1"/>
  <c r="AH36" i="3" s="1"/>
  <c r="AF36" i="3"/>
  <c r="AG36" i="3" s="1"/>
  <c r="AG28" i="3"/>
  <c r="AF30" i="3"/>
  <c r="AG7" i="3" l="1"/>
  <c r="AH8" i="3"/>
  <c r="AH10" i="3" s="1"/>
  <c r="AG10" i="3"/>
  <c r="AH11" i="3"/>
  <c r="AH13" i="3" s="1"/>
  <c r="AG13" i="3"/>
  <c r="AH14" i="3"/>
  <c r="AH16" i="3" s="1"/>
  <c r="AG16" i="3"/>
  <c r="AH37" i="3"/>
  <c r="AH39" i="3" s="1"/>
  <c r="AG39" i="3"/>
  <c r="AH28" i="3"/>
  <c r="AH30" i="3" s="1"/>
  <c r="AG30" i="3"/>
  <c r="Z1" i="4"/>
  <c r="I5" i="2" l="1"/>
  <c r="J5" i="2" s="1"/>
  <c r="I6" i="2"/>
  <c r="J6" i="2" s="1"/>
  <c r="I7" i="2"/>
  <c r="J7" i="2" s="1"/>
  <c r="I8" i="2"/>
  <c r="J8" i="2" s="1"/>
  <c r="I9" i="2"/>
  <c r="I10" i="2"/>
  <c r="J10" i="2" s="1"/>
  <c r="I11" i="2"/>
  <c r="J11" i="2" s="1"/>
  <c r="I12" i="2"/>
  <c r="J12" i="2" s="1"/>
  <c r="I4" i="2"/>
  <c r="J4" i="2" s="1"/>
</calcChain>
</file>

<file path=xl/sharedStrings.xml><?xml version="1.0" encoding="utf-8"?>
<sst xmlns="http://schemas.openxmlformats.org/spreadsheetml/2006/main" count="10623" uniqueCount="601">
  <si>
    <t>الموقع</t>
  </si>
  <si>
    <t>نهر دجلة وروافده عدا العظيم</t>
  </si>
  <si>
    <t>العظيم</t>
  </si>
  <si>
    <t>نهر الفرات في حصيبة</t>
  </si>
  <si>
    <t>السنة المائية</t>
  </si>
  <si>
    <t>المعدل السنوي (مليار م³/ سنة)</t>
  </si>
  <si>
    <t>(2011-2010)</t>
  </si>
  <si>
    <t>(2012-2011)</t>
  </si>
  <si>
    <t>المصدر : وزارة الموارد المائية / دائرة التخطيط والمتابعة / قسم السياسات البيئية</t>
  </si>
  <si>
    <t>عدد السكان *</t>
  </si>
  <si>
    <t>(2005-2004)</t>
  </si>
  <si>
    <t>(2006-2005)</t>
  </si>
  <si>
    <t>(2007-2006)</t>
  </si>
  <si>
    <t>(2008-2007)</t>
  </si>
  <si>
    <t>(2009-2008)</t>
  </si>
  <si>
    <t>(2010-2009)</t>
  </si>
  <si>
    <t xml:space="preserve">* عدد السكان حسب تقديرات الجهاز المركزي للاحصاء </t>
  </si>
  <si>
    <t>ت</t>
  </si>
  <si>
    <t>المواقع</t>
  </si>
  <si>
    <t>الموضوع</t>
  </si>
  <si>
    <t>ت1</t>
  </si>
  <si>
    <t>ت2</t>
  </si>
  <si>
    <t>ك1</t>
  </si>
  <si>
    <t>ك2</t>
  </si>
  <si>
    <t>شباط</t>
  </si>
  <si>
    <t>أذار</t>
  </si>
  <si>
    <t>نيسان</t>
  </si>
  <si>
    <t>آيار</t>
  </si>
  <si>
    <t>حزيران</t>
  </si>
  <si>
    <t>تموز</t>
  </si>
  <si>
    <t>أب</t>
  </si>
  <si>
    <t>أيلول</t>
  </si>
  <si>
    <t>1ـ</t>
  </si>
  <si>
    <t xml:space="preserve">المعدل الشهري </t>
  </si>
  <si>
    <t>المعدل الشهري العام</t>
  </si>
  <si>
    <t>2ـ</t>
  </si>
  <si>
    <t>3ـ</t>
  </si>
  <si>
    <t>4ـ</t>
  </si>
  <si>
    <t>5ـ</t>
  </si>
  <si>
    <t>6ـ</t>
  </si>
  <si>
    <t>7ـ</t>
  </si>
  <si>
    <t>8ـ</t>
  </si>
  <si>
    <t xml:space="preserve">مجموع (1) و (2) و (3) </t>
  </si>
  <si>
    <t>الوارد السنوي</t>
  </si>
  <si>
    <t>آذار</t>
  </si>
  <si>
    <t>آب</t>
  </si>
  <si>
    <t>حوض دجلة</t>
  </si>
  <si>
    <t>حوض الفرات</t>
  </si>
  <si>
    <t>المعدل السنوي (م³/ ثا)</t>
  </si>
  <si>
    <t>الزاب الأسفل (قناة ري كركوك)</t>
  </si>
  <si>
    <t>نوع الإستخدامات</t>
  </si>
  <si>
    <t>الكمية (مليار م³/سنة)</t>
  </si>
  <si>
    <t>المجموع</t>
  </si>
  <si>
    <t xml:space="preserve"> المجموع السنوي (ملم)</t>
  </si>
  <si>
    <r>
      <t>ت</t>
    </r>
    <r>
      <rPr>
        <b/>
        <sz val="9"/>
        <rFont val="Times New Roman"/>
        <family val="1"/>
      </rPr>
      <t>1</t>
    </r>
  </si>
  <si>
    <r>
      <t>ت</t>
    </r>
    <r>
      <rPr>
        <b/>
        <sz val="9"/>
        <rFont val="Times New Roman"/>
        <family val="1"/>
      </rPr>
      <t>2</t>
    </r>
  </si>
  <si>
    <r>
      <t>ك</t>
    </r>
    <r>
      <rPr>
        <b/>
        <sz val="9"/>
        <rFont val="Times New Roman"/>
        <family val="1"/>
      </rPr>
      <t>1</t>
    </r>
  </si>
  <si>
    <r>
      <t>ك</t>
    </r>
    <r>
      <rPr>
        <b/>
        <sz val="9"/>
        <rFont val="Times New Roman"/>
        <family val="1"/>
      </rPr>
      <t>2</t>
    </r>
  </si>
  <si>
    <t>. 1</t>
  </si>
  <si>
    <t>سد الموصل</t>
  </si>
  <si>
    <t>. 2</t>
  </si>
  <si>
    <t>الشرقاط</t>
  </si>
  <si>
    <t>. 3</t>
  </si>
  <si>
    <t>. 4</t>
  </si>
  <si>
    <t>دبس</t>
  </si>
  <si>
    <t>5 .</t>
  </si>
  <si>
    <t>بغداد</t>
  </si>
  <si>
    <t>. 6</t>
  </si>
  <si>
    <t>سدة سامراء</t>
  </si>
  <si>
    <t>. 7</t>
  </si>
  <si>
    <t>دربندخان</t>
  </si>
  <si>
    <t>. 8</t>
  </si>
  <si>
    <t>سد حمرين</t>
  </si>
  <si>
    <t>. 9</t>
  </si>
  <si>
    <t>داقوق</t>
  </si>
  <si>
    <t>. 10</t>
  </si>
  <si>
    <t>. 11</t>
  </si>
  <si>
    <t>. 12</t>
  </si>
  <si>
    <t>حديثة</t>
  </si>
  <si>
    <t>. 13</t>
  </si>
  <si>
    <t xml:space="preserve">سدة الهندية </t>
  </si>
  <si>
    <t>. 14</t>
  </si>
  <si>
    <t>سدة الكوت</t>
  </si>
  <si>
    <t>. 15</t>
  </si>
  <si>
    <t>علي الغربي</t>
  </si>
  <si>
    <t>السليمانية</t>
  </si>
  <si>
    <t>أربيل</t>
  </si>
  <si>
    <t>. 16</t>
  </si>
  <si>
    <t>. 17</t>
  </si>
  <si>
    <t>الاشهر</t>
  </si>
  <si>
    <t>سد دوكان</t>
  </si>
  <si>
    <t>سد دربندخان</t>
  </si>
  <si>
    <t>بحيرة الثرثار</t>
  </si>
  <si>
    <t>سد حديثة</t>
  </si>
  <si>
    <t>بحيرة الحبانية</t>
  </si>
  <si>
    <t>بحيرة الرزازة</t>
  </si>
  <si>
    <t>تشرين الاول</t>
  </si>
  <si>
    <t>تشرين الثاني</t>
  </si>
  <si>
    <t>كانون الاول</t>
  </si>
  <si>
    <t>كانون الثاني</t>
  </si>
  <si>
    <t>الحوض</t>
  </si>
  <si>
    <t>السد أو البحيرة</t>
  </si>
  <si>
    <t>المنسوب ( م )</t>
  </si>
  <si>
    <t>السعة * (مليار م³)</t>
  </si>
  <si>
    <t>حوضي دجلة والفرات</t>
  </si>
  <si>
    <t>حوض العظيم</t>
  </si>
  <si>
    <t>سد العظيم</t>
  </si>
  <si>
    <t>مقدار الزيادة أو النقصان بـ (TDS) بين محطات الرصد</t>
  </si>
  <si>
    <t>النسبة المئوية للزيادة</t>
  </si>
  <si>
    <t xml:space="preserve">المصدر : وزارة البيئة / دائرة التخطيط والمتابعة الفنية                                                                                                                                 </t>
  </si>
  <si>
    <t>كربلاء</t>
  </si>
  <si>
    <t>المحافظة</t>
  </si>
  <si>
    <t>نينوى</t>
  </si>
  <si>
    <t>كركوك</t>
  </si>
  <si>
    <t>ديالى</t>
  </si>
  <si>
    <t>صلاح الدين</t>
  </si>
  <si>
    <t>أطراف بغداد</t>
  </si>
  <si>
    <t>واسط</t>
  </si>
  <si>
    <t>بابل</t>
  </si>
  <si>
    <t>الانبار</t>
  </si>
  <si>
    <t>النجف</t>
  </si>
  <si>
    <t>القادسية</t>
  </si>
  <si>
    <t>المثنى</t>
  </si>
  <si>
    <t>ذي قار</t>
  </si>
  <si>
    <t>ميسان</t>
  </si>
  <si>
    <t>البصرة</t>
  </si>
  <si>
    <t xml:space="preserve">            2 -  امانة بغداد / دائرة ماء بغداد / قسم السيطرة النوعية</t>
  </si>
  <si>
    <t>أمانة بغداد</t>
  </si>
  <si>
    <t>المجموع الكلي</t>
  </si>
  <si>
    <t>ريف</t>
  </si>
  <si>
    <t>نصيب الفرد من الواردات (م³/سنة)</t>
  </si>
  <si>
    <t>ــ يتبع ــ</t>
  </si>
  <si>
    <t>(مستعمرة)</t>
  </si>
  <si>
    <t>المشاريع</t>
  </si>
  <si>
    <t>العدّ البكتيري</t>
  </si>
  <si>
    <t>بكتريا القولون</t>
  </si>
  <si>
    <t>بكتريا القولون البرازية</t>
  </si>
  <si>
    <t>Plate count / 1ml</t>
  </si>
  <si>
    <t>T.Coliform / 100ml</t>
  </si>
  <si>
    <t>E.coli / 100ml</t>
  </si>
  <si>
    <t>Min.</t>
  </si>
  <si>
    <t>Max.</t>
  </si>
  <si>
    <t>الكرخ</t>
  </si>
  <si>
    <t xml:space="preserve">شرق دجلة </t>
  </si>
  <si>
    <t>الصدر</t>
  </si>
  <si>
    <t>الوثبة</t>
  </si>
  <si>
    <t>الكرامة</t>
  </si>
  <si>
    <t>الدورة</t>
  </si>
  <si>
    <t xml:space="preserve">الوحدة </t>
  </si>
  <si>
    <t>الرشيد</t>
  </si>
  <si>
    <t xml:space="preserve">بكتريا القولون </t>
  </si>
  <si>
    <t xml:space="preserve">الحدود الدنيا والعليا للفحوصات البكتريولوجية </t>
  </si>
  <si>
    <t>معدل الفحوصات البكتريولوجية</t>
  </si>
  <si>
    <t xml:space="preserve"> نوع الفحص </t>
  </si>
  <si>
    <t>وحدة القياس</t>
  </si>
  <si>
    <t xml:space="preserve">ماء النهر </t>
  </si>
  <si>
    <t>ماء الشرب</t>
  </si>
  <si>
    <t>Ave.</t>
  </si>
  <si>
    <t>اللون</t>
  </si>
  <si>
    <t xml:space="preserve">Color </t>
  </si>
  <si>
    <t>درجة الحرارة</t>
  </si>
  <si>
    <t xml:space="preserve">Temperature           </t>
  </si>
  <si>
    <t xml:space="preserve">C° </t>
  </si>
  <si>
    <t>العكورة</t>
  </si>
  <si>
    <t>mg/L</t>
  </si>
  <si>
    <t>PH</t>
  </si>
  <si>
    <t>القاعدية</t>
  </si>
  <si>
    <t xml:space="preserve"> العسرة الكلية</t>
  </si>
  <si>
    <t>الكالسيوم</t>
  </si>
  <si>
    <t>Calcium as Ca</t>
  </si>
  <si>
    <t>المغنيسيوم</t>
  </si>
  <si>
    <t>Magnesium as Mg</t>
  </si>
  <si>
    <t>الكلورايد</t>
  </si>
  <si>
    <t>Chloride as CL</t>
  </si>
  <si>
    <t xml:space="preserve"> mg/L</t>
  </si>
  <si>
    <t>التوصيل الكهربائي</t>
  </si>
  <si>
    <t xml:space="preserve">Conductivity </t>
  </si>
  <si>
    <t>µs/cm</t>
  </si>
  <si>
    <t>الالمنيوم</t>
  </si>
  <si>
    <t xml:space="preserve">Aluminium as AL </t>
  </si>
  <si>
    <t>mg /L</t>
  </si>
  <si>
    <t xml:space="preserve"> المواد الصلبة المذابة</t>
  </si>
  <si>
    <t>Total Dissolve solids</t>
  </si>
  <si>
    <t>المواد العالقة الصلبة*</t>
  </si>
  <si>
    <t xml:space="preserve">Suspended solids </t>
  </si>
  <si>
    <t xml:space="preserve">Iron as Fe </t>
  </si>
  <si>
    <t xml:space="preserve">الكبريتات </t>
  </si>
  <si>
    <t xml:space="preserve">الفلورايد  </t>
  </si>
  <si>
    <t xml:space="preserve">Fluoride as F </t>
  </si>
  <si>
    <t xml:space="preserve">امونيا </t>
  </si>
  <si>
    <t xml:space="preserve">نتريت   </t>
  </si>
  <si>
    <t xml:space="preserve">نترات </t>
  </si>
  <si>
    <t xml:space="preserve">سيلكا </t>
  </si>
  <si>
    <t xml:space="preserve">الفوسفات  </t>
  </si>
  <si>
    <t>كاديميوم</t>
  </si>
  <si>
    <t xml:space="preserve">Cadmium as Cd </t>
  </si>
  <si>
    <t>رصاص</t>
  </si>
  <si>
    <t>Lead as Pb</t>
  </si>
  <si>
    <t>منغنيز</t>
  </si>
  <si>
    <t>Manganese as Mn</t>
  </si>
  <si>
    <t>نحاس</t>
  </si>
  <si>
    <t>Copper as Cu</t>
  </si>
  <si>
    <t>كروم</t>
  </si>
  <si>
    <t>Chromium as Cr</t>
  </si>
  <si>
    <t>زنك</t>
  </si>
  <si>
    <t>Zinc as Zn</t>
  </si>
  <si>
    <t>صوديوم</t>
  </si>
  <si>
    <t>Sodium as Na</t>
  </si>
  <si>
    <t>بوتاسيوم</t>
  </si>
  <si>
    <t xml:space="preserve">Potassium as K </t>
  </si>
  <si>
    <t>زرنيخ</t>
  </si>
  <si>
    <t>Arsenic as As</t>
  </si>
  <si>
    <t>زئبق</t>
  </si>
  <si>
    <t>Mercury as Hg</t>
  </si>
  <si>
    <t xml:space="preserve">وحدة القياس </t>
  </si>
  <si>
    <t>Turbidity</t>
  </si>
  <si>
    <t>العسرة الكلية</t>
  </si>
  <si>
    <t>T.H.</t>
  </si>
  <si>
    <t>ALK.</t>
  </si>
  <si>
    <t xml:space="preserve">الأملاح الذائبة الكلية            </t>
  </si>
  <si>
    <t>T.D.S.</t>
  </si>
  <si>
    <t xml:space="preserve">الأس الهيدروجيني                                </t>
  </si>
  <si>
    <t xml:space="preserve">الكلوريدات </t>
  </si>
  <si>
    <t>Cl</t>
  </si>
  <si>
    <t xml:space="preserve">الكالسيوم  </t>
  </si>
  <si>
    <t>Ca</t>
  </si>
  <si>
    <t xml:space="preserve">المغنيسيوم  </t>
  </si>
  <si>
    <t>Mg</t>
  </si>
  <si>
    <t xml:space="preserve">التوصيل الكهربائي                                           </t>
  </si>
  <si>
    <t>E.C.</t>
  </si>
  <si>
    <t>الصوديوم</t>
  </si>
  <si>
    <t>Na</t>
  </si>
  <si>
    <t>البوتاسيوم</t>
  </si>
  <si>
    <t>K</t>
  </si>
  <si>
    <t>الكبريتات</t>
  </si>
  <si>
    <t>SO4</t>
  </si>
  <si>
    <t>المصدر : وزارة البلديات والأشغال العامة / المديرية العامة للماء / قسم السيطرة النوعية</t>
  </si>
  <si>
    <t>عدد النماذج البكتريولوجية المفحوصة</t>
  </si>
  <si>
    <t>عدد النماذج الفاشلة</t>
  </si>
  <si>
    <t>المشاكل</t>
  </si>
  <si>
    <t xml:space="preserve">الأهوار </t>
  </si>
  <si>
    <t xml:space="preserve">تشرين الأول </t>
  </si>
  <si>
    <t>كانون الأول</t>
  </si>
  <si>
    <t>الحمّار</t>
  </si>
  <si>
    <t>ت 1</t>
  </si>
  <si>
    <t>ت 2</t>
  </si>
  <si>
    <t>ك 1</t>
  </si>
  <si>
    <t>المغذيات</t>
  </si>
  <si>
    <t>أ - هور الحويزة</t>
  </si>
  <si>
    <t>معدل التصريف ( م³/ ثا)</t>
  </si>
  <si>
    <t>ب - هور الحمّار</t>
  </si>
  <si>
    <t xml:space="preserve">ذي قار </t>
  </si>
  <si>
    <t>هور الجبايش</t>
  </si>
  <si>
    <t>هور الحويزة</t>
  </si>
  <si>
    <t>اهوار (المسحب والصلال)</t>
  </si>
  <si>
    <t xml:space="preserve">الدالة الحامضية </t>
  </si>
  <si>
    <t>D.O.</t>
  </si>
  <si>
    <t>مجموعة الاملاح الكلية</t>
  </si>
  <si>
    <t>T.D.S</t>
  </si>
  <si>
    <t xml:space="preserve">التوصيلية </t>
  </si>
  <si>
    <t>Cond.</t>
  </si>
  <si>
    <t>النترات</t>
  </si>
  <si>
    <t>NO3</t>
  </si>
  <si>
    <t>الفوسفات</t>
  </si>
  <si>
    <t>PO4</t>
  </si>
  <si>
    <t>عسرة المغنيسيوم</t>
  </si>
  <si>
    <t>المصدر : وزارة البيئة / دائرة التخطيط والمتابعة الفنية</t>
  </si>
  <si>
    <t>نهر الكحلاء</t>
  </si>
  <si>
    <t>نهر المشرح</t>
  </si>
  <si>
    <t xml:space="preserve">نهر الكرماشية </t>
  </si>
  <si>
    <t xml:space="preserve">نهر ام نخلة </t>
  </si>
  <si>
    <t xml:space="preserve">قناة الخميسية </t>
  </si>
  <si>
    <t xml:space="preserve">فتحات ايمن الفرات </t>
  </si>
  <si>
    <t xml:space="preserve">الشافي </t>
  </si>
  <si>
    <t>نهر العريض</t>
  </si>
  <si>
    <t xml:space="preserve">نهر المجر الكبير </t>
  </si>
  <si>
    <t>الصباغية</t>
  </si>
  <si>
    <t>الخنزيري</t>
  </si>
  <si>
    <t xml:space="preserve">بغداد </t>
  </si>
  <si>
    <t>المعدل السنوي العام  (مليار م³/سنة)</t>
  </si>
  <si>
    <t>نهر دجلة الرئيسي</t>
  </si>
  <si>
    <t>مجموع نهر دجلة وروافده/ عدا العظيم ***</t>
  </si>
  <si>
    <t xml:space="preserve"> ديالى</t>
  </si>
  <si>
    <t>الحديد</t>
  </si>
  <si>
    <t>نوع الفحص</t>
  </si>
  <si>
    <t xml:space="preserve">نهر البتيرة </t>
  </si>
  <si>
    <t>المعدل السنوي العام (م³/ ثا)</t>
  </si>
  <si>
    <t>E.coli / 100 ml</t>
  </si>
  <si>
    <r>
      <t>Alkalinity as CaCO</t>
    </r>
    <r>
      <rPr>
        <b/>
        <sz val="8"/>
        <rFont val="Times New Roman"/>
        <family val="1"/>
      </rPr>
      <t>3</t>
    </r>
    <r>
      <rPr>
        <b/>
        <sz val="10"/>
        <rFont val="Times New Roman"/>
        <family val="1"/>
      </rPr>
      <t xml:space="preserve">  </t>
    </r>
  </si>
  <si>
    <r>
      <t>Total Hardness as CaCo</t>
    </r>
    <r>
      <rPr>
        <b/>
        <sz val="8"/>
        <rFont val="Times New Roman"/>
        <family val="1"/>
      </rPr>
      <t>3</t>
    </r>
    <r>
      <rPr>
        <b/>
        <sz val="10"/>
        <rFont val="Times New Roman"/>
        <family val="1"/>
      </rPr>
      <t xml:space="preserve"> </t>
    </r>
  </si>
  <si>
    <r>
      <t>Sulfate as SO</t>
    </r>
    <r>
      <rPr>
        <b/>
        <sz val="8"/>
        <rFont val="Times New Roman"/>
        <family val="1"/>
      </rPr>
      <t>4</t>
    </r>
    <r>
      <rPr>
        <b/>
        <sz val="10"/>
        <rFont val="Times New Roman"/>
        <family val="1"/>
      </rPr>
      <t xml:space="preserve"> </t>
    </r>
  </si>
  <si>
    <r>
      <t>المساحة المغمورة (كم</t>
    </r>
    <r>
      <rPr>
        <b/>
        <sz val="10"/>
        <rFont val="Palatino Linotype"/>
        <family val="1"/>
      </rPr>
      <t>²</t>
    </r>
    <r>
      <rPr>
        <b/>
        <sz val="10"/>
        <rFont val="Arial"/>
        <family val="2"/>
      </rPr>
      <t>)</t>
    </r>
  </si>
  <si>
    <r>
      <t>SO</t>
    </r>
    <r>
      <rPr>
        <b/>
        <sz val="9"/>
        <rFont val="Times New Roman"/>
        <family val="1"/>
      </rPr>
      <t>4</t>
    </r>
  </si>
  <si>
    <t>(2013-2012)</t>
  </si>
  <si>
    <t>إجمالي</t>
  </si>
  <si>
    <t>البلديات</t>
  </si>
  <si>
    <t xml:space="preserve">Turbidity </t>
  </si>
  <si>
    <t>N.T.U</t>
  </si>
  <si>
    <r>
      <t>Ammonia as NH</t>
    </r>
    <r>
      <rPr>
        <b/>
        <sz val="8"/>
        <rFont val="Times New Roman"/>
        <family val="1"/>
      </rPr>
      <t>3</t>
    </r>
  </si>
  <si>
    <r>
      <t>Nitrite as NO</t>
    </r>
    <r>
      <rPr>
        <b/>
        <sz val="8"/>
        <rFont val="Simplified Arabic"/>
        <family val="1"/>
      </rPr>
      <t>2</t>
    </r>
    <r>
      <rPr>
        <b/>
        <sz val="10"/>
        <rFont val="Simplified Arabic"/>
        <family val="1"/>
      </rPr>
      <t xml:space="preserve"> </t>
    </r>
  </si>
  <si>
    <r>
      <t>Nitrate as NO</t>
    </r>
    <r>
      <rPr>
        <b/>
        <sz val="8"/>
        <rFont val="Simplified Arabic"/>
        <family val="1"/>
      </rPr>
      <t>3</t>
    </r>
    <r>
      <rPr>
        <b/>
        <sz val="10"/>
        <rFont val="Simplified Arabic"/>
        <family val="1"/>
      </rPr>
      <t xml:space="preserve"> </t>
    </r>
  </si>
  <si>
    <r>
      <t>Silica as SiO</t>
    </r>
    <r>
      <rPr>
        <b/>
        <sz val="8"/>
        <rFont val="Simplified Arabic"/>
        <family val="1"/>
      </rPr>
      <t>2</t>
    </r>
    <r>
      <rPr>
        <b/>
        <sz val="10"/>
        <rFont val="Simplified Arabic"/>
        <family val="1"/>
      </rPr>
      <t xml:space="preserve"> </t>
    </r>
  </si>
  <si>
    <r>
      <t>Phosphate as  PO</t>
    </r>
    <r>
      <rPr>
        <b/>
        <sz val="8"/>
        <rFont val="Simplified Arabic"/>
        <family val="1"/>
      </rPr>
      <t>4</t>
    </r>
    <r>
      <rPr>
        <b/>
        <sz val="10"/>
        <rFont val="Simplified Arabic"/>
        <family val="1"/>
      </rPr>
      <t xml:space="preserve"> </t>
    </r>
  </si>
  <si>
    <t>مجموع</t>
  </si>
  <si>
    <t>تقسيم 12</t>
  </si>
  <si>
    <t>رافد الزاب الأعلى*</t>
  </si>
  <si>
    <t>رافد الزاب الأسفل</t>
  </si>
  <si>
    <t>رافد نهر العظيم**</t>
  </si>
  <si>
    <t>رافد نهر ديالى</t>
  </si>
  <si>
    <t>حوض العظيم (مؤخر سد العظيم)</t>
  </si>
  <si>
    <t>الإجمالي</t>
  </si>
  <si>
    <t xml:space="preserve">إجمالي حوضي دجلة والفرات (مليار م³) </t>
  </si>
  <si>
    <t>المصدر : وزارة الصحة / دائرة الصحة العامة والرعاية الصحية الاولية</t>
  </si>
  <si>
    <t xml:space="preserve">النسبة المئوية </t>
  </si>
  <si>
    <t xml:space="preserve">   ــ يتبع ــ</t>
  </si>
  <si>
    <t xml:space="preserve">** يشمل إيراد نهر العظيم الكمية الفائضة من مشروع ري كركوك علماً أن حوض العظيم يعتمد على الأمطار فقط ومعدله العام محسوب للفترة من (1945-1990)                                                                                                                   </t>
  </si>
  <si>
    <t>**** تم إعتماد المعدل العام لنهر الفرات في حصيبة للمدة من ( 1994 - 2012 ) بعد أكمال سد اتاتورك وهو وارد تشغيلي يعتمد على التصاريف المطلقة من سدود تركيا وسوريا</t>
  </si>
  <si>
    <t>إيراد نهر الفرات في حصيبة ****</t>
  </si>
  <si>
    <t xml:space="preserve">نسبة التجهيز </t>
  </si>
  <si>
    <t>النسبة المئوية</t>
  </si>
  <si>
    <t xml:space="preserve">آذار </t>
  </si>
  <si>
    <t>الزاب الأسفل</t>
  </si>
  <si>
    <t>الأس الهيدروجيني</t>
  </si>
  <si>
    <t xml:space="preserve">   * فحص المواد العالقة الصلبة يجرى لماء النهر فقط </t>
  </si>
  <si>
    <t xml:space="preserve">   المصدر : أمانة بغداد / دائرة ماء بغداد / قسم السيطرة النوعية </t>
  </si>
  <si>
    <t xml:space="preserve">نسبة الفشل </t>
  </si>
  <si>
    <t>الإصلاح</t>
  </si>
  <si>
    <t>نهر أبو سوباط</t>
  </si>
  <si>
    <t xml:space="preserve">نهر أبو جويلانة </t>
  </si>
  <si>
    <t>ج - الأهوار الوسطى بضمنها نهر العز</t>
  </si>
  <si>
    <t>الأوكسجين المذاب</t>
  </si>
  <si>
    <t>أملاح الكبريتات</t>
  </si>
  <si>
    <t>ملاحظة : لم تسجل أمطار خلال أشهر (حزيران ، تموز، أب وأيلول)</t>
  </si>
  <si>
    <t xml:space="preserve">المصدر : 1 . وزارة البلديات والأشغال العامة  / المديرية العامة للماء / قسم التخطيط والمتابعة </t>
  </si>
  <si>
    <t>المصدر : أمانة بغداد / دائرة ماء بغداد / قسم السيطرة النوعية</t>
  </si>
  <si>
    <t>الزراعية</t>
  </si>
  <si>
    <t>الصناعية</t>
  </si>
  <si>
    <t>البيئية</t>
  </si>
  <si>
    <t>قسم إحصاءات البيئة - الجهاز المركزي للإحصاء / العراق</t>
  </si>
  <si>
    <t>(2014-2013)</t>
  </si>
  <si>
    <t>2014-2013</t>
  </si>
  <si>
    <t>إجمالي التجهيز      (مليار م³)</t>
  </si>
  <si>
    <t>المعدل العام         (ملم)</t>
  </si>
  <si>
    <t>المتحقق في 2014/10/1</t>
  </si>
  <si>
    <t xml:space="preserve"> </t>
  </si>
  <si>
    <t>(2004-2003)</t>
  </si>
  <si>
    <t xml:space="preserve">المعدل السنوي    ( م³ / ثا) </t>
  </si>
  <si>
    <r>
      <t>الوارد السنوي (مليار م³</t>
    </r>
    <r>
      <rPr>
        <b/>
        <sz val="9"/>
        <rFont val="Arial"/>
        <family val="2"/>
      </rPr>
      <t xml:space="preserve">) </t>
    </r>
  </si>
  <si>
    <t xml:space="preserve">الكاظمية </t>
  </si>
  <si>
    <t xml:space="preserve">* إيرادات الزاب الاعلى تقديرية لعدم وجود رصودات فعلية للتصريف، معدله العام محسوب للمدة (1932-1990) ويمثل واردات موقعي الزاب الأعلى في أسكي كلك والخازر في المنكوبة </t>
  </si>
  <si>
    <t>الدوائر المعنية</t>
  </si>
  <si>
    <t>الأهوار الوسطى</t>
  </si>
  <si>
    <t>نهر العز</t>
  </si>
  <si>
    <t>الأهوار الوسطى + نهر العز</t>
  </si>
  <si>
    <t>الأحواض</t>
  </si>
  <si>
    <t>الحمّار + الأحواض</t>
  </si>
  <si>
    <t>الأهوار الكلية</t>
  </si>
  <si>
    <t>إجمالي الواردات (مليار م³)</t>
  </si>
  <si>
    <t>مجموع الواردات (مليار م³/سنة)</t>
  </si>
  <si>
    <t>المعدل الشهري ( م³ / ثا)</t>
  </si>
  <si>
    <t>نهر أبو النرسي</t>
  </si>
  <si>
    <t>المناطق المؤثرة على النهر</t>
  </si>
  <si>
    <t>* السعة = مجموع الخزين الحي + الميت</t>
  </si>
  <si>
    <t xml:space="preserve">                                  </t>
  </si>
  <si>
    <t xml:space="preserve">.. لا تتوفر بيانات </t>
  </si>
  <si>
    <t xml:space="preserve">            2 . امانة بغداد / دائرة ماء بغداد / قسم السيطرة النوعية</t>
  </si>
  <si>
    <t>*** مجموع حوض دجلة وروافده / عدا العظيم = مجموع (1) و (2) و (3) + نهر ديالى</t>
  </si>
  <si>
    <t>حوض ديالى                   ( مؤخر سد حمرين)</t>
  </si>
  <si>
    <t>دائرة ماء بغداد</t>
  </si>
  <si>
    <t xml:space="preserve">  الواردات المائية لنهري دجلة وروافده والفرات للسنة المائية (2013-2014) و (2014-2015)</t>
  </si>
  <si>
    <t>الواردات المائية لنهري دجلة وروافده والفرات للسنة المائية (2014-2015)</t>
  </si>
  <si>
    <t>نصيب الفرد من واردات نهر دجلة وروافده ونهر الفرات للسنوات المائية من (2003-2004) إلى (2014-2015)</t>
  </si>
  <si>
    <t xml:space="preserve">        نسب وكميات المياه المجهزّة للإستخدامات (الزراعية، المنزلية، الصناعية، البيئية) للسنة المائية (2014 ــ 2015)</t>
  </si>
  <si>
    <t>معدل التصاريف المجهزة للأحواض لمختلف الأغراض خلال السنة المائية (2014 ــ 2015) مقارنة مع السنة المائية (2013-2014)</t>
  </si>
  <si>
    <t>2014 - 2015</t>
  </si>
  <si>
    <t xml:space="preserve">مناسيب الخزن المتحققة في السدود والبحيرات (الخزانات) والسعة المقابلة بتاريخ 2015/10/1 مقارنة مع نفس التاريخ لسنة 2014 </t>
  </si>
  <si>
    <t>المتحقق في 2015/10/1</t>
  </si>
  <si>
    <t xml:space="preserve">    تراكيز الكلوريدات والعسرة الكلية والكبريتات والمواد الصلبة الذائبة (لنهر ديالى) مقارنة مع نسبة الزيادة عن نقطة دخوله إلى الأراضي العراقية لسنة 2015</t>
  </si>
  <si>
    <t>تراكيز الكلوريدات والعسرة الكلية والكبريتات والمواد الصلبة الذائبة (لنهر دجلة) مقارنة مع نسبة الزيادة عن نقطة دخوله إلى الاراضي العراقية لسنة 2015</t>
  </si>
  <si>
    <t>تراكيز الكلوريدات والعسرة الكلية والكبريتات والمواد الصلبة الذائبة (لنهر الفرات) مقارنة مع نسبة الزيادة عن نقطة دخوله إلى الاراضي العراقية لسنة 2015</t>
  </si>
  <si>
    <t>الحدود الدنيا والعليا للفحوصات البكتريولوجية ومعدل الفحوصات البكتريولوجية لماء نهر دجلة عند مآخذ المشاريع لسنة 2015</t>
  </si>
  <si>
    <t xml:space="preserve">   الحدود الدنيا والعليا ومعدلات نتائج الفحوصات الكيمياوية والفيزياوية لماء النهر والشرب لمشاريع دائرة ماء بغداد لسنة 2015</t>
  </si>
  <si>
    <t xml:space="preserve"> الحدود الدنيا والعليا والمعدل لنتائج الفحوصات الكيمياوية والفيزياوية للماء الخام والشرب في محافظة نينوى لسنة 2015 </t>
  </si>
  <si>
    <t>الحدود الدنيا والعليا والمعدل لنتائج الفحوصات الكيمياوية والفيزياوية للماء الخام والشرب في محافظة ديالى لسنة 2015</t>
  </si>
  <si>
    <t xml:space="preserve">الحدود الدنيا والعليا والمعدل لنتائج الفحوصات الكيمياوية والفيزياوية للماء الخام والشرب في محافظة بغداد لسنة 2015 </t>
  </si>
  <si>
    <t xml:space="preserve">الحدود الدنيا والعليا والمعدل لنتائج الفحوصات الكيمياوية والفيزياوية للماء الخام والشرب في محافظة كربلاء لسنة 2015 </t>
  </si>
  <si>
    <t xml:space="preserve">    الحدود الدنيا والعليا والمعدل لنتائج الفحوصات الكيمياوية والفيزياوية للماء الخام والشرب في محافظة صلاح الدين لسنة 2015 </t>
  </si>
  <si>
    <t xml:space="preserve"> الحدود الدنيا والعليا والمعدل لنتائج الفحوصات الكيمياوية والفيزياوية للماء الخام والشرب في محافظة القادسية لسنة 2015 </t>
  </si>
  <si>
    <t xml:space="preserve"> الحدود الدنيا والعليا والمعدل لنتائج الفحوصات الكيمياوية والفيزياوية للماء الخام والشرب في محافظة ذي قار لسنة 2015 </t>
  </si>
  <si>
    <t xml:space="preserve">  الحدود الدنيا والعليا والمعدل لنتائج الفحوصات الكيمياوية والفيزياوية للماء الخام والشرب في محافظة البصرة لسنة 2015 </t>
  </si>
  <si>
    <t xml:space="preserve"> الحدود الدنيا والعليا والمعدل لنتائج الفحوصات الكيمياوية والفيزياوية للماء الخام والشرب في محافظة ميسان لسنة 2015 </t>
  </si>
  <si>
    <t xml:space="preserve"> الحدود الدنيا والعليا والمعدل لنتائج الفحوصات الكيمياوية والفيزياوية للماء الخام والشرب في محافظة المثنى لسنة 2015 </t>
  </si>
  <si>
    <t xml:space="preserve">الحدود الدنيا والعليا والمعدل لنتائج الفحوصات الكيمياوية والفيزياوية للماء الخام والشرب في محافظة النجف لسنة 2015 </t>
  </si>
  <si>
    <t xml:space="preserve">الحدود الدنيا والعليا والمعدل لنتائج الفحوصات الكيمياوية والفيزياوية للماء الخام والشرب في محافظة واسط لسنة 2015 </t>
  </si>
  <si>
    <t>الحدود الدنيا والعليا والمعدل لنتائج الفحوصات الكيمياوية والفيزياوية للماء الخام والشرب في محافظة بابل لسنة 2015</t>
  </si>
  <si>
    <t xml:space="preserve"> الحدود الدنيا والعليا والمعدل لنتائج الفحوصات الكيمياوية والفيزياوية للماء الخام والشرب في محافظة الانبار لسنة 2015 </t>
  </si>
  <si>
    <t>أهم المشاكل التي يعاني منها قطاع المياه في دائرة ماء بغداد والمديريات العامة للماء في المحافظات لسنة 2015</t>
  </si>
  <si>
    <t>مساحات الإغمار للأهوار لسنة 2015</t>
  </si>
  <si>
    <t>المعدل الشهري لتصاريف المغذيات الداخلة للأهوار (م³/ ثا) لسنة 2015</t>
  </si>
  <si>
    <t>نتائج الفحص الكيمياوي لنماذج المياه المسحوبة من الأهوار لفصل الشتاء لسنة 2015</t>
  </si>
  <si>
    <t>نتائج الفحص الكيمياوي لنماذج المياه المسحوبة من الأهوار لفصل الربيع لسنة 2015</t>
  </si>
  <si>
    <t>نتائج الفحص الكيمياوي لنماذج المياه المسحوبة من الأهوار لفصل الصيف لسنة 2015</t>
  </si>
  <si>
    <t>نتائج الفحص الكيمياوي لنماذج المياه المسحوبة من الأهوار لفصل الخريف لسنة 2015</t>
  </si>
  <si>
    <t xml:space="preserve">عدد النماذج البكتريولوجية المفحوصة لمياه الشرب وعدد النماذج الفاشلة ونسبة الفشل حسب المحافظة عدا إقليم كردستان لسنة 2015 </t>
  </si>
  <si>
    <t>جدول ( 1-1)</t>
  </si>
  <si>
    <t>جدول (1-2)</t>
  </si>
  <si>
    <t>جدول (1-3)</t>
  </si>
  <si>
    <t xml:space="preserve"> تابع/ جدول (1-3)</t>
  </si>
  <si>
    <t>(2015-2014)</t>
  </si>
  <si>
    <t>جدول (1-5)</t>
  </si>
  <si>
    <t>جدول (1-4)</t>
  </si>
  <si>
    <t>جدول (1-6)</t>
  </si>
  <si>
    <t>..</t>
  </si>
  <si>
    <t>بدرة</t>
  </si>
  <si>
    <t>سماوة</t>
  </si>
  <si>
    <t>. 18</t>
  </si>
  <si>
    <t>الناصرية</t>
  </si>
  <si>
    <t>جدول (1-7)</t>
  </si>
  <si>
    <t xml:space="preserve">سد حمرين </t>
  </si>
  <si>
    <t>دهوك</t>
  </si>
  <si>
    <t>جدول (1-8)</t>
  </si>
  <si>
    <t>جدول (1-9 ب)</t>
  </si>
  <si>
    <t>منطقة الدخول لنهر دجلة الى الأراضي العراقية</t>
  </si>
  <si>
    <t>المنطقة المحصورة من نقطة الدخول للأراضي العراقية وحتى جسر المثنى محطة (T17) عند مدخل محافظة بغداد</t>
  </si>
  <si>
    <t>المنطقة المحصورة من نقطة الدخول للأراضي العراقية (T17) وحتى محطة رصد مأخذ مشروع ماء الوردية محطة (T24) عند نهاية مدينة بغداد</t>
  </si>
  <si>
    <t>زيادة قدرها 7.692% عن (T17)</t>
  </si>
  <si>
    <t>المنطقة المحصورة من نقطة الدخول للأراضي العراقية (T17) وحتى محطة رصد مجمع ماء الكرامة محطة (T28) عند نهاية محافظة واسط</t>
  </si>
  <si>
    <t>زيادة قدرها 14.868% عن (T24)</t>
  </si>
  <si>
    <t>المنطقة المحصورة من نقطة الدخول للأراضي العراقية (T17) وحتى محطة رصد جنوب مدينة العمارة محطة (T31) الواقعة في محافظة ميسان</t>
  </si>
  <si>
    <t>المنطقة المحصورة من نقطة الدخول للأراضي العراقية (T17) وحتى محطة رصد قلعة صالح محطة (T33) عند نهاية محافظة ميسان</t>
  </si>
  <si>
    <t>المنطقة المحصورة من نقطة الدخول للأراضي العراقية (T17) وحتى محطة رصد الكرمة محطة (T34) نهر دجلة قبل التقائه بالفرات</t>
  </si>
  <si>
    <t>زيادة قدرها 54.95% عن (T28)</t>
  </si>
  <si>
    <t>زيادة قدرها 4.177% عن (T31)</t>
  </si>
  <si>
    <t>زيادة قدرها 38.395% عن (T33)</t>
  </si>
  <si>
    <t xml:space="preserve">المنطقة المحصورة بين نقطة الدخول إلى الاراضي العراقية  وحتى منطقة النيل في بابل (E10) </t>
  </si>
  <si>
    <t>المنطقة المحصورة بين محطة الرصد (E10) وحتى منطقة الشنافية في القادسية (E14)</t>
  </si>
  <si>
    <t>منطقة دخول نهر الفرات الى الأراضي العراقية</t>
  </si>
  <si>
    <t>إرتفاع بمقدار 234.11% عن (E10)</t>
  </si>
  <si>
    <t>المنطقة المحصورة بين محطة الرصد (E10) في بابل وحتى منطقة الخضر في المثنى (E16)</t>
  </si>
  <si>
    <t>المنطقة المحصورة بين محطة الرصد (E10) في بابل وحتى منطقة شمال مدينة الناصرية في ذي قار (E17)</t>
  </si>
  <si>
    <t>إرتفاع بمقدار 35.188% عن (E16)</t>
  </si>
  <si>
    <t>جدول (1-9 أ)</t>
  </si>
  <si>
    <r>
      <t xml:space="preserve">جدول (1-9 </t>
    </r>
    <r>
      <rPr>
        <b/>
        <sz val="12"/>
        <rFont val="Cambria"/>
        <family val="1"/>
        <scheme val="major"/>
      </rPr>
      <t>ج</t>
    </r>
    <r>
      <rPr>
        <b/>
        <sz val="12"/>
        <rFont val="Arial"/>
        <family val="2"/>
      </rPr>
      <t>)</t>
    </r>
  </si>
  <si>
    <t>منطقة متقدمة على نهر ديالى</t>
  </si>
  <si>
    <t xml:space="preserve">إرتفاع بمقدار 76.836% عن (DI5) </t>
  </si>
  <si>
    <t xml:space="preserve">إرتفاع بمقدار 2.316% عن (DI6) </t>
  </si>
  <si>
    <t>الموسم الشتوي ( م³/ ثا)</t>
  </si>
  <si>
    <t>الموسم الصيفي ( م³/ ثا)</t>
  </si>
  <si>
    <t>جدول (1-19)</t>
  </si>
  <si>
    <t>جدول (1-20)</t>
  </si>
  <si>
    <t>تابع / جدول (1-20)</t>
  </si>
  <si>
    <t xml:space="preserve">وجود التجاوز على الانابيب الناقلة </t>
  </si>
  <si>
    <t>المعدل</t>
  </si>
  <si>
    <t>الأشهر</t>
  </si>
  <si>
    <t>كمية المياه للأهوارلسنتي 2014 و 2015</t>
  </si>
  <si>
    <t>كمية المياه للأهوار لسنة 2014</t>
  </si>
  <si>
    <t>كمية المياه للأهوار لسنة 2015</t>
  </si>
  <si>
    <t>الحويزة</t>
  </si>
  <si>
    <t>الوسطى</t>
  </si>
  <si>
    <t>0/5</t>
  </si>
  <si>
    <t>&lt;0.01</t>
  </si>
  <si>
    <t>&lt;0.001</t>
  </si>
  <si>
    <t>&lt;0.002</t>
  </si>
  <si>
    <t>&lt;0.02</t>
  </si>
  <si>
    <t>&lt;0.005</t>
  </si>
  <si>
    <t>&lt;0.05</t>
  </si>
  <si>
    <t>حوض ديالى (مؤخر سد حمرين)</t>
  </si>
  <si>
    <t>NA</t>
  </si>
  <si>
    <t>NA : بيانات غير متوفرة بسبب عطل المحطة المناخية</t>
  </si>
  <si>
    <t>كمية الأمطار الساقطة لمواقع منتخبة في العراق ومقارنتها بالمعدل العام خلال السنة المائية (2014 ــ 2015)</t>
  </si>
  <si>
    <t>(ملم)</t>
  </si>
  <si>
    <t>معدلات التبخر الشهرية في السدود والخزانات حسب الأشهر للسنة المائية (2014 ــ 2015)</t>
  </si>
  <si>
    <t>تركيز الكلوريدات (ملغم/لتر) والنسبة المئوية للزيادة</t>
  </si>
  <si>
    <t>تركيز العسرة الكلية (ملغم/لتر) والنسبة المئوية للزيادة</t>
  </si>
  <si>
    <t>تركيز الكبريتات         (ملغم/لتر) والنسبة المئوية للزيادة</t>
  </si>
  <si>
    <t>تركيز المواد الصلبة الذائبة (ملغم/لتر) والنسبة المئوية للزيادة</t>
  </si>
  <si>
    <t>معدل التصريف السنوي م³//ثا</t>
  </si>
  <si>
    <t>معدل التصريف السنوي م³/ثا</t>
  </si>
  <si>
    <t>المنزلية</t>
  </si>
  <si>
    <t xml:space="preserve"> مشاريع المياه</t>
  </si>
  <si>
    <t>مجموع الطاقات التصميمية  (م³/ يوم)</t>
  </si>
  <si>
    <t>معدل الطاقات المتاحة  (م³/ يوم)</t>
  </si>
  <si>
    <t>معدل كميات المياه الخام المسحوبة (م³/ يوم)</t>
  </si>
  <si>
    <t xml:space="preserve"> النسبة المئوية لمعدل كميات المياه المنتجة إلى الطاقة التصميمية </t>
  </si>
  <si>
    <t>العدد</t>
  </si>
  <si>
    <t>%</t>
  </si>
  <si>
    <t>أجمالي</t>
  </si>
  <si>
    <t>اقليم كردستان</t>
  </si>
  <si>
    <t xml:space="preserve">مركز دهوك </t>
  </si>
  <si>
    <t xml:space="preserve">اطراف دهوك </t>
  </si>
  <si>
    <t xml:space="preserve">مركز السليمانية </t>
  </si>
  <si>
    <t xml:space="preserve">اطراف السليمانية </t>
  </si>
  <si>
    <t xml:space="preserve">مركز اربيل </t>
  </si>
  <si>
    <t xml:space="preserve">اطراف اربيل </t>
  </si>
  <si>
    <t>قسم احصاءات البيئة - الجهاز المركزي للاحصاء / العراق</t>
  </si>
  <si>
    <t>عدد ونسبة مشاريع المياه ومجموع طاقاتها التصميمية ومعدل طاقاتها المتاحة والمياه المنتجة والمياه الخام المسحوبة ونسبة المياه المنتجة إلى التصميمية حسب المحافظة لسنة 2015</t>
  </si>
  <si>
    <t>جدول (1 ــ 10)</t>
  </si>
  <si>
    <t>المجمعات المائية</t>
  </si>
  <si>
    <t xml:space="preserve">النسبة المئوية لمعدل كميات المياه المنتجة إلى الطاقة التصميمية </t>
  </si>
  <si>
    <t>عدد ونسبة المجمعات المائية ومجموع طاقاتها التصميمية ومعدل طاقاتها المتاحة والمياه المنتجة والمياه الخام المسحوبة ونسبة المياه المنتجة إلى التصميمية حسب المحافظة لسنة 2015</t>
  </si>
  <si>
    <r>
      <t>مجموع الطاقات التصميمية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</si>
  <si>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r>
      <t>معدل الطاقات المتاحة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</si>
  <si>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r>
      <t>معدل كميات المياه الخام المسحوبة (م</t>
    </r>
    <r>
      <rPr>
        <b/>
        <sz val="10"/>
        <rFont val="Times New Roman"/>
        <family val="1"/>
      </rPr>
      <t>³</t>
    </r>
    <r>
      <rPr>
        <b/>
        <sz val="10"/>
        <rFont val="Arial"/>
        <family val="2"/>
      </rPr>
      <t>/ يوم)</t>
    </r>
  </si>
  <si>
    <t>جدول (1 ــ 11)</t>
  </si>
  <si>
    <t xml:space="preserve"> الآبار</t>
  </si>
  <si>
    <t>محطات أنتاج المياه المنصوبة على الآبار</t>
  </si>
  <si>
    <t>النسبة المئوية لمعدل كميات المياه المنتجة إلى الطاقة التصميمية</t>
  </si>
  <si>
    <t>عدد ونسبة الآبار ومحطات أنتاج المياه المنصوبة على الآبار ومجموع طاقاتها التصميمية ومعدل طاقاتها المتاحة والمياه المنتجة ونسبة المياه المنتجة إلى التصميمية حسب المحافظة لسنة 2015</t>
  </si>
  <si>
    <r>
      <t xml:space="preserve"> معدل كميات المياه المنتجة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</si>
  <si>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t>جدول (1 ــ 12)</t>
  </si>
  <si>
    <t>محطات تحلية المياه (RO)</t>
  </si>
  <si>
    <t xml:space="preserve">النسبة المئوية لمعدل كميات المياه المحلاة المنتجة إلى الطاقة التصميمية </t>
  </si>
  <si>
    <r>
      <t>معدل كميات المياه المحلاة المنتجة من المحطات (الطاقات الفعلية)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</si>
  <si>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t>عدد ونسبة محطات تحلية المياه (RO) ومجموع طاقاتها التصميمية ومعدل طاقاتها المتاحة وكمية المياه المحلاة المنتجة ونسبة المياه المحلاة المنتجة إلى التصميمية حسب المحافظة لسنة 2015</t>
  </si>
  <si>
    <t>جدول (1 ــ 13)</t>
  </si>
  <si>
    <t>المحطات العاملة بالطاقة الشمسية</t>
  </si>
  <si>
    <t xml:space="preserve">العدد </t>
  </si>
  <si>
    <t xml:space="preserve">   عدد ونسبة المحطات التي تعمل بالطاقة الشمسية ومجموع طاقاتها التصميمية ومعدل طاقاتها المتاحة والمياه المنتجة والمياه الخام المسحوبة ونسبة المياه المنتجة إلى التصميمية حسب المحافظة لسنة 2015</t>
  </si>
  <si>
    <t>جدول (1 ــ 14)</t>
  </si>
  <si>
    <t>(م³/ يوم)</t>
  </si>
  <si>
    <t>مشاريع المياه</t>
  </si>
  <si>
    <t>محطات الآبار</t>
  </si>
  <si>
    <t>مياه الآبار بدون معالجة</t>
  </si>
  <si>
    <t>جدول (1 ــ 15)</t>
  </si>
  <si>
    <t>تابع / جدول (1 ــ 15)</t>
  </si>
  <si>
    <t>عدد محطات إنتاج المياه الكلي</t>
  </si>
  <si>
    <t>معدل كميات المياه المنتجة من محطات أنتاج المياه</t>
  </si>
  <si>
    <t xml:space="preserve">معدل كميات المياه المفقودة (الضياعات) أثناء النقل بشبكة توزيع المياه </t>
  </si>
  <si>
    <t xml:space="preserve">النسبة المئوية لمعدل كميات المياه المفقودة (الضياعات) أثناء النقل بشبكة توزيع المياه </t>
  </si>
  <si>
    <t>معدل كميات المياه المجهزة للسكان</t>
  </si>
  <si>
    <t>التوزيع النسبي لمعدل كميات المياه المجهزة للسكان</t>
  </si>
  <si>
    <t xml:space="preserve">الحاجة التقديرية لكمية المياه الصالحة للشرب في المحافظة </t>
  </si>
  <si>
    <t xml:space="preserve">حضر </t>
  </si>
  <si>
    <t>معدل ونسبة كميات المياه المفقودة أثناء النقل بشبكة توزيع المياه والمجهزة للسكان من محطات إنتاج المياه والحاجة التقديرية لكمية المياه الصالحة للشرب حسب البيئة والمحافظة لسنة 2015</t>
  </si>
  <si>
    <t>جدول (1 ــ 16)</t>
  </si>
  <si>
    <t>عدد السكان المخدومين بشبكات توزيع المياه الصالحة للشرب (نسمة)</t>
  </si>
  <si>
    <t>عدد السكان الكلي في المحافظة (نسمة) *</t>
  </si>
  <si>
    <t>متوسط نصيب الفرد من المياه الصالحة للشرب المجهزة للسكان المخدومين (م³/ يوم)</t>
  </si>
  <si>
    <t xml:space="preserve">الحضر </t>
  </si>
  <si>
    <t>الريف</t>
  </si>
  <si>
    <t>* عدد السكان حسب تقديرات الجهاز المركزي للإحصاء</t>
  </si>
  <si>
    <t>متوسط نصيب الفرد من المياه الصالحة للشرب المجهزة للسكان حسب المحافظة لسنة 2015</t>
  </si>
  <si>
    <t>جدول (1 ــ 17)</t>
  </si>
  <si>
    <t>عدد السكان المخدومين</t>
  </si>
  <si>
    <t>نسبة السكان المخدومين</t>
  </si>
  <si>
    <t>حضر</t>
  </si>
  <si>
    <t xml:space="preserve">ريف </t>
  </si>
  <si>
    <t xml:space="preserve">عدد ونسبة السكان المخدومين بشبكات توزيع المياه الصالحة للشرب حسب البيئة والمحافظة لسنة 2015 </t>
  </si>
  <si>
    <t>جدول (1 ــ 18)</t>
  </si>
  <si>
    <t xml:space="preserve"> جدول (1-21)</t>
  </si>
  <si>
    <t xml:space="preserve"> تابع / جدول (1-21)</t>
  </si>
  <si>
    <t xml:space="preserve">  الحدود الدنيا والعليا والمعدل لنتائج الفحوصات الكيمياوية والفيزياوية للماء الخام والشرب في محافظة كركوك لسنة 2015 </t>
  </si>
  <si>
    <t>جدول  (1-22)</t>
  </si>
  <si>
    <t>جدول (1-24)</t>
  </si>
  <si>
    <t>جدول (1-25)</t>
  </si>
  <si>
    <r>
      <t xml:space="preserve">         المجموع الشهري لكمية الأمطار الساقطة خلال السنة المائية </t>
    </r>
    <r>
      <rPr>
        <b/>
        <sz val="10"/>
        <rFont val="Times New Roman"/>
        <family val="1"/>
      </rPr>
      <t xml:space="preserve">2014 </t>
    </r>
    <r>
      <rPr>
        <b/>
        <sz val="10"/>
        <rFont val="Arial"/>
        <family val="2"/>
      </rPr>
      <t xml:space="preserve">ــ </t>
    </r>
    <r>
      <rPr>
        <b/>
        <sz val="10"/>
        <rFont val="Times New Roman"/>
        <family val="1"/>
      </rPr>
      <t>2015</t>
    </r>
    <r>
      <rPr>
        <b/>
        <sz val="10"/>
        <rFont val="Arial"/>
        <family val="2"/>
      </rPr>
      <t xml:space="preserve"> (ملم)</t>
    </r>
  </si>
  <si>
    <t>كمية المياه الصالحة للشرب المنتجة (م³/ يوم)</t>
  </si>
  <si>
    <t xml:space="preserve"> كمية المياه الصالحة للشرب المنتجة (م³/ يوم)</t>
  </si>
  <si>
    <t>متوسط نصيب الفرد من المياه الصالحة للشرب المجهزة للسكان الكلي   (م³/ يوم)</t>
  </si>
  <si>
    <t>معدل كميات المياه الصالحة للشرب المجهزة للسكان         (م³/ يوم)</t>
  </si>
  <si>
    <t>.. بيانات غير متوفرة بسبب تدهور الوضع الأمني فيها</t>
  </si>
  <si>
    <t xml:space="preserve">الماء الخام </t>
  </si>
  <si>
    <t xml:space="preserve">.. بيانات غير متوفرة </t>
  </si>
  <si>
    <t>المديريات العامة للماء في المحافظات عدا (نينوى، الأنبار، صلاح الدين)</t>
  </si>
  <si>
    <t xml:space="preserve">قلة التخصيصات السنوية المرصدة لتنفيذ مشاريع الماء سواء في الموازنة الاستثمارية لانشاء المشاريع الجديدة أو الموازنة التشغيلية لتأمين متطلبات التشغيل من وقود ومواد تعقيم للإدامة والصيانة </t>
  </si>
  <si>
    <t xml:space="preserve">التجاوزعلى الخطوط الناقلة للماء وتقادم الخطوط الناقلة مما يؤدي الى ارتفاع نسب الضائعات وتلوث المياه الواصلة الى المستهلك </t>
  </si>
  <si>
    <t>وجود اشتراكات غير رسمية من المواطنين على شبكات الماء مما سبب هدر في الماء كذلك عدم استحصال الواردات منه</t>
  </si>
  <si>
    <t xml:space="preserve">صعوبة وطول أجراءات تخصيص الاراضي للمشاريع المائية من سلطات البلدية وحصول تجاوزات على أراضي المشاريع من قبل المواطنين </t>
  </si>
  <si>
    <t xml:space="preserve">وجود تصاريف لمخلفات المعامل الصناعية ( معمل الزيوت النباتية ومحطات الكهرباء ومصفى الدورة) ومياه الصرف الصحي (غير المعالجة) عبر محطات مجاري الامطار الى نهر دجلة مباشرة ( بسبب الربطات المخالفة لشبكات الصرف الصحي ومجاري مياه الامطار) والذي يؤثر تأثيرا سلبيا لمأخذ مشاريع الكاظمية والدورة والرشيد والوثبة والكرامة </t>
  </si>
  <si>
    <t>انقطاعات التيار الكهربائي تؤثر بشكل كبير على المجمعات والمحطات والتي غالبا ماتكون مشمولة بالقطع المبرمج وان تذبذب الطاقة وعدم استقراريتها تتأثر به ايضا مشاريع الماء الكبيرة وبشكل مباشر</t>
  </si>
  <si>
    <t xml:space="preserve">وجود تجاوز على شبكات الماء المجهز وعمل ربطات غير نظامية مما يؤثر على سلامة الماء الصالح للشرب وتلوثة </t>
  </si>
  <si>
    <t>..بيانات غير متوفرة</t>
  </si>
  <si>
    <t xml:space="preserve">..  بيانات غير متوفرة </t>
  </si>
  <si>
    <t xml:space="preserve">بيانات غير متوفرة بسبب تدهور الأوضاع الأمنية .. </t>
  </si>
  <si>
    <t xml:space="preserve">بحيرة الثرثار </t>
  </si>
  <si>
    <t xml:space="preserve">سد العظيم </t>
  </si>
  <si>
    <t xml:space="preserve">بحيرة الحبانية </t>
  </si>
  <si>
    <t>نقصان بمقدار  3.37 -% عن (E14)</t>
  </si>
  <si>
    <t>إرتفاع بمقدار 1.875% عن (E17)</t>
  </si>
  <si>
    <t xml:space="preserve">المنطقة المحصورة بين نقطة الدخول إلى الاراضي العراقية (E10) وحتى منطقة سوق الشيوخ في ذي قار  (E19)  </t>
  </si>
  <si>
    <t xml:space="preserve">المنطقة المحصورة بين محطة رصد منطقة بعقوبة (DI5) </t>
  </si>
  <si>
    <t xml:space="preserve">المنطقة المحصورة بين محطة رصد منطقة بعقوبة (DI5) وحتى منطقة جسر ديالى الجديد (DI6) </t>
  </si>
  <si>
    <t xml:space="preserve">المنطقة المحصورة بين محطة رصد منطقة بعقوبة (DI5) وحتى منطقة جسر ديالى القديم (D17) </t>
  </si>
  <si>
    <t>إجمالي العراق</t>
  </si>
  <si>
    <t>المصدر: المسح البيئي في العراق (المياه ــ المجاري ــ الخدمات البلدية) لسنة 2016</t>
  </si>
  <si>
    <t>المصدر :  المسح البيئي في العراق (المياه ــ المجاري ــ الخدمات البلدية) لسنة 2016</t>
  </si>
  <si>
    <t>صلاح الدين *</t>
  </si>
  <si>
    <t>* جميع محطات تحلية المياه في محافظة صلاح الدين متوقفة عن العمل</t>
  </si>
  <si>
    <t xml:space="preserve">عدد محطات إنتاج المياه الصالحة للشرب ومعدل كميات المياه المنتجة من محطات الإنتاج حسب النوع والمحافظة لسنة 2015 </t>
  </si>
  <si>
    <t>.. بيانات غير متوفرة</t>
  </si>
  <si>
    <t xml:space="preserve">   معدل كميات المياه المنتجة (الإنتاج الفعلي) (م³/ يوم)</t>
  </si>
  <si>
    <r>
      <rPr>
        <b/>
        <sz val="10"/>
        <rFont val="Arial"/>
        <family val="2"/>
      </rPr>
      <t>(الف</t>
    </r>
    <r>
      <rPr>
        <b/>
        <sz val="12"/>
        <rFont val="Arial"/>
        <family val="2"/>
      </rPr>
      <t xml:space="preserve"> م³)</t>
    </r>
  </si>
  <si>
    <t>جدول  (1-23)</t>
  </si>
  <si>
    <t>تابع / جدول (1-25)</t>
  </si>
  <si>
    <t>جدول (1-26)</t>
  </si>
  <si>
    <r>
      <t xml:space="preserve">جدول (1-27 </t>
    </r>
    <r>
      <rPr>
        <b/>
        <sz val="12"/>
        <rFont val="Cambria"/>
        <family val="1"/>
        <scheme val="major"/>
      </rPr>
      <t>أ</t>
    </r>
    <r>
      <rPr>
        <b/>
        <sz val="12"/>
        <rFont val="Arial"/>
        <family val="2"/>
      </rPr>
      <t>)</t>
    </r>
  </si>
  <si>
    <t>جدول (1-27 ب)</t>
  </si>
  <si>
    <t>جدول (1-27 ج)</t>
  </si>
  <si>
    <t>جدول ( 1-27 د)</t>
  </si>
  <si>
    <t>معدل كميات المياه المنتجة (الإنتاج الفعلي) (م³/ يوم)</t>
  </si>
  <si>
    <t xml:space="preserve">.. لاتتوفر بيانات بسبب عدم وجود محطة مناخية في بحيرتي الثرثار والحبانية وسد العظيم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</si>
</sst>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.00_);_(* \(#,##0.00\);_(* &quot;-&quot;??_);_(@_)"/>
    <numFmt numFmtId="165" formatCode="0.0"/>
    <numFmt numFmtId="166" formatCode="0.000"/>
    <numFmt numFmtId="167" formatCode="_(* #,##0_);_(* \(#,##0\);_(* &quot;-&quot;??_);_(@_)"/>
    <numFmt numFmtId="168" formatCode="_(* #,##0.0_);_(* \(#,##0.0\);_(* &quot;-&quot;??_);_(@_)"/>
    <numFmt numFmtId="169" formatCode="_(* #,##0.000_);_(* \(#,##0.000\);_(* &quot;-&quot;??_);_(@_)"/>
    <numFmt numFmtId="170" formatCode="0.000%"/>
    <numFmt numFmtId="171" formatCode="#,##0.0"/>
    <numFmt numFmtId="172" formatCode="#,##0.000"/>
    <numFmt numFmtId="173" formatCode="_(* #,##0.0000_);_(* \(#,##0.0000\);_(* &quot;-&quot;??_);_(@_)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0"/>
      <name val="Arial"/>
      <family val="2"/>
    </font>
    <font>
      <b/>
      <sz val="10"/>
      <name val="Simplified Arabic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name val="Simplified Arabic"/>
      <family val="1"/>
    </font>
    <font>
      <sz val="10"/>
      <color rgb="FF04617B"/>
      <name val="Arial"/>
      <family val="2"/>
    </font>
    <font>
      <b/>
      <sz val="12"/>
      <name val="Cambria"/>
      <family val="1"/>
      <scheme val="maj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rgb="FF000000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Simplified Arabic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Simplified Arabic"/>
      <family val="1"/>
    </font>
    <font>
      <sz val="10"/>
      <color indexed="8"/>
      <name val="Arial"/>
      <family val="2"/>
    </font>
    <font>
      <b/>
      <sz val="8"/>
      <name val="Simplified Arabic"/>
      <family val="1"/>
    </font>
    <font>
      <b/>
      <sz val="12"/>
      <name val="Simplified Arabic"/>
      <family val="1"/>
    </font>
    <font>
      <sz val="10"/>
      <name val="Times New Roman"/>
      <family val="1"/>
    </font>
    <font>
      <b/>
      <sz val="9"/>
      <color theme="1"/>
      <name val="Times New Roman"/>
      <family val="1"/>
    </font>
    <font>
      <b/>
      <sz val="11"/>
      <color indexed="8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8"/>
      <name val="Times New Roman"/>
      <family val="1"/>
    </font>
    <font>
      <sz val="9"/>
      <color theme="1"/>
      <name val="Times New Roman"/>
      <family val="1"/>
    </font>
    <font>
      <b/>
      <sz val="10"/>
      <name val="Palatino Linotype"/>
      <family val="1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name val="Cambria"/>
      <family val="1"/>
      <scheme val="major"/>
    </font>
    <font>
      <b/>
      <sz val="9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Simplified Arabic"/>
      <family val="1"/>
    </font>
    <font>
      <b/>
      <sz val="10"/>
      <color indexed="8"/>
      <name val="Cambria"/>
      <family val="1"/>
      <scheme val="major"/>
    </font>
    <font>
      <b/>
      <vertAlign val="superscript"/>
      <sz val="10"/>
      <name val="Arial"/>
      <family val="2"/>
    </font>
    <font>
      <sz val="11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b/>
      <sz val="9"/>
      <color indexed="8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auto="1"/>
      </bottom>
      <diagonal/>
    </border>
  </borders>
  <cellStyleXfs count="5">
    <xf numFmtId="0" fontId="0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0" borderId="0"/>
    <xf numFmtId="0" fontId="24" fillId="0" borderId="0"/>
  </cellStyleXfs>
  <cellXfs count="1054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right" vertical="center" wrapText="1"/>
    </xf>
    <xf numFmtId="1" fontId="0" fillId="0" borderId="0" xfId="0" applyNumberFormat="1"/>
    <xf numFmtId="1" fontId="7" fillId="4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/>
    <xf numFmtId="0" fontId="11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" fontId="0" fillId="0" borderId="0" xfId="0" applyNumberFormat="1" applyBorder="1"/>
    <xf numFmtId="0" fontId="1" fillId="0" borderId="0" xfId="0" applyFont="1" applyBorder="1" applyAlignment="1">
      <alignment vertical="center"/>
    </xf>
    <xf numFmtId="0" fontId="0" fillId="0" borderId="8" xfId="0" applyBorder="1"/>
    <xf numFmtId="0" fontId="0" fillId="0" borderId="8" xfId="0" applyFill="1" applyBorder="1"/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readingOrder="2"/>
    </xf>
    <xf numFmtId="0" fontId="14" fillId="0" borderId="0" xfId="0" applyFont="1" applyFill="1" applyBorder="1" applyAlignment="1">
      <alignment horizontal="right" vertical="center" wrapText="1" readingOrder="2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right" readingOrder="2"/>
    </xf>
    <xf numFmtId="9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2" fillId="0" borderId="0" xfId="0" applyFont="1" applyFill="1" applyBorder="1" applyAlignment="1">
      <alignment horizontal="left" vertical="center" wrapText="1" readingOrder="2"/>
    </xf>
    <xf numFmtId="0" fontId="22" fillId="0" borderId="0" xfId="0" applyFont="1" applyFill="1" applyBorder="1" applyAlignment="1">
      <alignment horizontal="right" vertical="center" wrapText="1" readingOrder="2"/>
    </xf>
    <xf numFmtId="0" fontId="21" fillId="0" borderId="0" xfId="0" applyFont="1" applyBorder="1" applyAlignment="1">
      <alignment vertical="center" wrapText="1"/>
    </xf>
    <xf numFmtId="0" fontId="22" fillId="0" borderId="0" xfId="0" applyFont="1" applyFill="1" applyBorder="1" applyAlignment="1">
      <alignment vertical="center" wrapText="1" readingOrder="2"/>
    </xf>
    <xf numFmtId="0" fontId="23" fillId="0" borderId="0" xfId="0" applyFont="1" applyFill="1" applyBorder="1" applyAlignment="1">
      <alignment horizontal="right" vertical="center" wrapText="1" readingOrder="2"/>
    </xf>
    <xf numFmtId="0" fontId="22" fillId="0" borderId="0" xfId="0" applyFont="1" applyFill="1" applyBorder="1" applyAlignment="1">
      <alignment horizontal="center" vertical="center" wrapText="1" readingOrder="2"/>
    </xf>
    <xf numFmtId="10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10" fontId="22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2" fillId="7" borderId="8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center"/>
    </xf>
    <xf numFmtId="0" fontId="0" fillId="7" borderId="0" xfId="0" applyFill="1" applyAlignment="1">
      <alignment horizontal="center" vertical="center" wrapText="1"/>
    </xf>
    <xf numFmtId="0" fontId="4" fillId="7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left" vertical="center" wrapText="1"/>
    </xf>
    <xf numFmtId="0" fontId="0" fillId="7" borderId="0" xfId="0" applyFill="1"/>
    <xf numFmtId="0" fontId="5" fillId="7" borderId="0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0" fillId="0" borderId="17" xfId="0" applyBorder="1"/>
    <xf numFmtId="0" fontId="5" fillId="7" borderId="12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 readingOrder="2"/>
    </xf>
    <xf numFmtId="0" fontId="4" fillId="0" borderId="5" xfId="0" applyFont="1" applyBorder="1" applyAlignment="1">
      <alignment horizontal="center" vertical="center"/>
    </xf>
    <xf numFmtId="165" fontId="0" fillId="0" borderId="0" xfId="0" applyNumberFormat="1"/>
    <xf numFmtId="0" fontId="8" fillId="0" borderId="5" xfId="0" applyFont="1" applyBorder="1"/>
    <xf numFmtId="0" fontId="4" fillId="0" borderId="10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10" fontId="22" fillId="0" borderId="0" xfId="0" applyNumberFormat="1" applyFont="1" applyFill="1" applyBorder="1" applyAlignment="1">
      <alignment horizontal="right" vertical="center" wrapText="1"/>
    </xf>
    <xf numFmtId="0" fontId="8" fillId="7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readingOrder="2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top" wrapText="1" readingOrder="2"/>
    </xf>
    <xf numFmtId="0" fontId="8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2" fontId="7" fillId="0" borderId="5" xfId="0" applyNumberFormat="1" applyFont="1" applyBorder="1" applyAlignment="1">
      <alignment vertical="center" wrapText="1"/>
    </xf>
    <xf numFmtId="164" fontId="7" fillId="0" borderId="0" xfId="1" applyFont="1" applyBorder="1" applyAlignment="1">
      <alignment vertical="center" wrapText="1"/>
    </xf>
    <xf numFmtId="164" fontId="7" fillId="0" borderId="2" xfId="1" applyFont="1" applyBorder="1" applyAlignment="1">
      <alignment vertical="center" wrapText="1"/>
    </xf>
    <xf numFmtId="164" fontId="7" fillId="0" borderId="3" xfId="1" applyFont="1" applyBorder="1" applyAlignment="1">
      <alignment vertical="center" wrapText="1"/>
    </xf>
    <xf numFmtId="164" fontId="7" fillId="0" borderId="5" xfId="1" applyFont="1" applyBorder="1" applyAlignment="1">
      <alignment vertical="center" wrapText="1"/>
    </xf>
    <xf numFmtId="164" fontId="7" fillId="0" borderId="6" xfId="1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readingOrder="2"/>
    </xf>
    <xf numFmtId="0" fontId="3" fillId="0" borderId="11" xfId="0" applyFont="1" applyBorder="1" applyAlignment="1">
      <alignment horizontal="right" vertical="center" readingOrder="2"/>
    </xf>
    <xf numFmtId="0" fontId="7" fillId="0" borderId="10" xfId="0" applyFont="1" applyBorder="1" applyAlignment="1">
      <alignment vertical="center" wrapText="1"/>
    </xf>
    <xf numFmtId="164" fontId="7" fillId="0" borderId="10" xfId="1" applyFont="1" applyBorder="1" applyAlignment="1">
      <alignment vertical="center" wrapText="1"/>
    </xf>
    <xf numFmtId="164" fontId="11" fillId="0" borderId="2" xfId="1" applyFont="1" applyBorder="1" applyAlignment="1">
      <alignment horizontal="right" vertical="center"/>
    </xf>
    <xf numFmtId="164" fontId="11" fillId="0" borderId="11" xfId="1" applyFont="1" applyBorder="1" applyAlignment="1">
      <alignment horizontal="right" vertical="center"/>
    </xf>
    <xf numFmtId="2" fontId="7" fillId="0" borderId="10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vertical="center" wrapText="1"/>
    </xf>
    <xf numFmtId="1" fontId="7" fillId="0" borderId="10" xfId="0" applyNumberFormat="1" applyFont="1" applyBorder="1" applyAlignment="1">
      <alignment vertical="center" wrapText="1"/>
    </xf>
    <xf numFmtId="1" fontId="7" fillId="0" borderId="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11" fillId="0" borderId="13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2" fontId="11" fillId="0" borderId="13" xfId="0" applyNumberFormat="1" applyFont="1" applyBorder="1" applyAlignment="1">
      <alignment vertical="center"/>
    </xf>
    <xf numFmtId="0" fontId="7" fillId="0" borderId="2" xfId="0" applyFont="1" applyBorder="1" applyAlignment="1">
      <alignment horizontal="right" vertical="center" wrapText="1" readingOrder="2"/>
    </xf>
    <xf numFmtId="0" fontId="4" fillId="0" borderId="3" xfId="0" applyFont="1" applyBorder="1" applyAlignment="1">
      <alignment horizontal="righ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165" fontId="7" fillId="0" borderId="2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2" fontId="7" fillId="3" borderId="10" xfId="0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2" fontId="7" fillId="0" borderId="10" xfId="0" applyNumberFormat="1" applyFont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2" fontId="7" fillId="0" borderId="13" xfId="0" applyNumberFormat="1" applyFont="1" applyBorder="1" applyAlignment="1">
      <alignment horizontal="right" vertical="center"/>
    </xf>
    <xf numFmtId="2" fontId="7" fillId="3" borderId="4" xfId="0" applyNumberFormat="1" applyFont="1" applyFill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2" fontId="7" fillId="3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2" fontId="7" fillId="3" borderId="13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19" fillId="0" borderId="5" xfId="0" applyFont="1" applyBorder="1" applyAlignment="1">
      <alignment vertical="center" wrapText="1" readingOrder="1"/>
    </xf>
    <xf numFmtId="2" fontId="19" fillId="0" borderId="3" xfId="0" applyNumberFormat="1" applyFont="1" applyBorder="1" applyAlignment="1">
      <alignment vertical="center" wrapText="1" readingOrder="1"/>
    </xf>
    <xf numFmtId="0" fontId="19" fillId="0" borderId="5" xfId="0" applyFont="1" applyBorder="1" applyAlignment="1">
      <alignment horizontal="right" vertical="center" wrapText="1" readingOrder="2"/>
    </xf>
    <xf numFmtId="167" fontId="7" fillId="0" borderId="10" xfId="1" applyNumberFormat="1" applyFont="1" applyBorder="1" applyAlignment="1">
      <alignment vertical="center" wrapText="1"/>
    </xf>
    <xf numFmtId="167" fontId="7" fillId="0" borderId="2" xfId="1" applyNumberFormat="1" applyFont="1" applyBorder="1" applyAlignment="1">
      <alignment vertical="center" wrapText="1"/>
    </xf>
    <xf numFmtId="167" fontId="7" fillId="0" borderId="6" xfId="1" applyNumberFormat="1" applyFont="1" applyBorder="1" applyAlignment="1">
      <alignment vertical="center" wrapText="1"/>
    </xf>
    <xf numFmtId="0" fontId="20" fillId="0" borderId="12" xfId="4" applyFont="1" applyBorder="1" applyAlignment="1">
      <alignment vertical="center" wrapText="1"/>
    </xf>
    <xf numFmtId="0" fontId="20" fillId="0" borderId="2" xfId="4" applyFont="1" applyBorder="1" applyAlignment="1">
      <alignment vertical="center" wrapText="1"/>
    </xf>
    <xf numFmtId="0" fontId="20" fillId="0" borderId="3" xfId="4" applyFont="1" applyFill="1" applyBorder="1" applyAlignment="1">
      <alignment vertical="center" wrapText="1"/>
    </xf>
    <xf numFmtId="167" fontId="7" fillId="7" borderId="10" xfId="1" applyNumberFormat="1" applyFont="1" applyFill="1" applyBorder="1" applyAlignment="1">
      <alignment horizontal="right" vertical="center" wrapText="1"/>
    </xf>
    <xf numFmtId="167" fontId="7" fillId="7" borderId="2" xfId="1" applyNumberFormat="1" applyFont="1" applyFill="1" applyBorder="1" applyAlignment="1">
      <alignment horizontal="right" vertical="center" wrapText="1"/>
    </xf>
    <xf numFmtId="167" fontId="7" fillId="7" borderId="11" xfId="1" applyNumberFormat="1" applyFont="1" applyFill="1" applyBorder="1" applyAlignment="1">
      <alignment horizontal="right" vertical="center" wrapText="1"/>
    </xf>
    <xf numFmtId="0" fontId="4" fillId="7" borderId="0" xfId="0" applyFont="1" applyFill="1" applyAlignment="1">
      <alignment horizontal="right" vertical="center" wrapText="1"/>
    </xf>
    <xf numFmtId="0" fontId="4" fillId="7" borderId="2" xfId="0" applyFont="1" applyFill="1" applyBorder="1" applyAlignment="1">
      <alignment horizontal="right" vertical="center" wrapText="1"/>
    </xf>
    <xf numFmtId="0" fontId="4" fillId="7" borderId="3" xfId="0" applyFont="1" applyFill="1" applyBorder="1" applyAlignment="1">
      <alignment horizontal="right" vertical="center" wrapText="1"/>
    </xf>
    <xf numFmtId="0" fontId="4" fillId="7" borderId="11" xfId="0" applyFont="1" applyFill="1" applyBorder="1" applyAlignment="1">
      <alignment horizontal="right" vertical="center" wrapText="1"/>
    </xf>
    <xf numFmtId="0" fontId="4" fillId="7" borderId="10" xfId="0" applyFont="1" applyFill="1" applyBorder="1" applyAlignment="1">
      <alignment horizontal="right" vertical="center"/>
    </xf>
    <xf numFmtId="0" fontId="4" fillId="7" borderId="2" xfId="0" applyFont="1" applyFill="1" applyBorder="1" applyAlignment="1">
      <alignment horizontal="right" vertical="center"/>
    </xf>
    <xf numFmtId="0" fontId="4" fillId="7" borderId="11" xfId="0" applyFont="1" applyFill="1" applyBorder="1" applyAlignment="1">
      <alignment horizontal="right" vertical="center"/>
    </xf>
    <xf numFmtId="0" fontId="7" fillId="7" borderId="2" xfId="0" applyFont="1" applyFill="1" applyBorder="1" applyAlignment="1">
      <alignment vertical="center" wrapText="1" readingOrder="2"/>
    </xf>
    <xf numFmtId="2" fontId="7" fillId="7" borderId="2" xfId="0" applyNumberFormat="1" applyFont="1" applyFill="1" applyBorder="1" applyAlignment="1">
      <alignment vertical="center" wrapText="1" readingOrder="2"/>
    </xf>
    <xf numFmtId="165" fontId="7" fillId="7" borderId="2" xfId="0" applyNumberFormat="1" applyFont="1" applyFill="1" applyBorder="1" applyAlignment="1">
      <alignment vertical="center" wrapText="1" readingOrder="2"/>
    </xf>
    <xf numFmtId="0" fontId="4" fillId="7" borderId="0" xfId="0" applyFont="1" applyFill="1" applyBorder="1" applyAlignment="1">
      <alignment horizontal="right" vertical="center" wrapText="1"/>
    </xf>
    <xf numFmtId="0" fontId="5" fillId="7" borderId="1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right" vertical="center" wrapText="1"/>
    </xf>
    <xf numFmtId="166" fontId="7" fillId="7" borderId="2" xfId="0" applyNumberFormat="1" applyFont="1" applyFill="1" applyBorder="1" applyAlignment="1">
      <alignment vertical="center" wrapText="1" readingOrder="2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5" fontId="7" fillId="0" borderId="6" xfId="0" applyNumberFormat="1" applyFont="1" applyBorder="1" applyAlignment="1">
      <alignment vertical="center" wrapText="1"/>
    </xf>
    <xf numFmtId="167" fontId="7" fillId="0" borderId="3" xfId="1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 wrapText="1"/>
    </xf>
    <xf numFmtId="2" fontId="11" fillId="0" borderId="6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2" fontId="19" fillId="0" borderId="5" xfId="0" applyNumberFormat="1" applyFont="1" applyBorder="1" applyAlignment="1">
      <alignment vertical="center" wrapText="1" readingOrder="1"/>
    </xf>
    <xf numFmtId="0" fontId="7" fillId="0" borderId="10" xfId="0" applyFont="1" applyBorder="1" applyAlignment="1">
      <alignment horizontal="right" vertical="center" wrapText="1"/>
    </xf>
    <xf numFmtId="167" fontId="11" fillId="0" borderId="10" xfId="1" applyNumberFormat="1" applyFont="1" applyBorder="1" applyAlignment="1">
      <alignment horizontal="right" vertical="center" readingOrder="2"/>
    </xf>
    <xf numFmtId="167" fontId="11" fillId="0" borderId="2" xfId="1" applyNumberFormat="1" applyFont="1" applyBorder="1" applyAlignment="1">
      <alignment horizontal="right" vertical="center" readingOrder="2"/>
    </xf>
    <xf numFmtId="167" fontId="11" fillId="0" borderId="11" xfId="1" applyNumberFormat="1" applyFont="1" applyBorder="1" applyAlignment="1">
      <alignment horizontal="right" vertical="center" readingOrder="2"/>
    </xf>
    <xf numFmtId="0" fontId="8" fillId="0" borderId="0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right" vertical="center" readingOrder="2"/>
    </xf>
    <xf numFmtId="0" fontId="4" fillId="3" borderId="9" xfId="0" applyFont="1" applyFill="1" applyBorder="1" applyAlignment="1">
      <alignment horizontal="right" vertical="center" wrapText="1"/>
    </xf>
    <xf numFmtId="164" fontId="7" fillId="3" borderId="9" xfId="1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right" vertical="center"/>
    </xf>
    <xf numFmtId="0" fontId="4" fillId="0" borderId="5" xfId="0" applyFont="1" applyBorder="1"/>
    <xf numFmtId="0" fontId="6" fillId="0" borderId="5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1" fontId="7" fillId="0" borderId="3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readingOrder="2"/>
    </xf>
    <xf numFmtId="164" fontId="11" fillId="0" borderId="0" xfId="1" applyFont="1" applyBorder="1" applyAlignment="1">
      <alignment horizontal="right" vertical="center"/>
    </xf>
    <xf numFmtId="167" fontId="11" fillId="0" borderId="0" xfId="1" applyNumberFormat="1" applyFont="1" applyBorder="1" applyAlignment="1">
      <alignment horizontal="right" vertical="center" readingOrder="2"/>
    </xf>
    <xf numFmtId="0" fontId="7" fillId="0" borderId="0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vertical="center"/>
    </xf>
    <xf numFmtId="0" fontId="5" fillId="0" borderId="0" xfId="0" applyFont="1" applyBorder="1"/>
    <xf numFmtId="1" fontId="6" fillId="0" borderId="5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readingOrder="2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8" fillId="7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8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7" fillId="7" borderId="10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0" fontId="7" fillId="7" borderId="11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5" fillId="0" borderId="0" xfId="0" applyFont="1"/>
    <xf numFmtId="0" fontId="6" fillId="0" borderId="5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 readingOrder="2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2" fontId="11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2" fontId="11" fillId="0" borderId="10" xfId="0" applyNumberFormat="1" applyFont="1" applyBorder="1" applyAlignment="1">
      <alignment vertical="center"/>
    </xf>
    <xf numFmtId="2" fontId="11" fillId="0" borderId="11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 readingOrder="2"/>
    </xf>
    <xf numFmtId="167" fontId="7" fillId="0" borderId="2" xfId="1" applyNumberFormat="1" applyFont="1" applyFill="1" applyBorder="1" applyAlignment="1">
      <alignment vertical="center" wrapText="1"/>
    </xf>
    <xf numFmtId="167" fontId="7" fillId="7" borderId="3" xfId="1" applyNumberFormat="1" applyFont="1" applyFill="1" applyBorder="1" applyAlignment="1">
      <alignment horizontal="right" vertic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2" fontId="7" fillId="0" borderId="3" xfId="0" applyNumberFormat="1" applyFont="1" applyFill="1" applyBorder="1" applyAlignment="1">
      <alignment vertical="center" wrapText="1"/>
    </xf>
    <xf numFmtId="2" fontId="11" fillId="0" borderId="6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7" borderId="2" xfId="0" applyFont="1" applyFill="1" applyBorder="1" applyAlignment="1">
      <alignment horizontal="right" vertical="center" wrapText="1" readingOrder="1"/>
    </xf>
    <xf numFmtId="168" fontId="7" fillId="0" borderId="2" xfId="1" applyNumberFormat="1" applyFont="1" applyBorder="1" applyAlignment="1">
      <alignment vertical="center" wrapText="1"/>
    </xf>
    <xf numFmtId="168" fontId="7" fillId="0" borderId="11" xfId="1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right" vertical="center"/>
    </xf>
    <xf numFmtId="3" fontId="7" fillId="0" borderId="5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3" fontId="7" fillId="7" borderId="2" xfId="0" applyNumberFormat="1" applyFont="1" applyFill="1" applyBorder="1" applyAlignment="1">
      <alignment horizontal="right" vertical="center" wrapText="1" readingOrder="2"/>
    </xf>
    <xf numFmtId="3" fontId="7" fillId="7" borderId="2" xfId="0" applyNumberFormat="1" applyFont="1" applyFill="1" applyBorder="1" applyAlignment="1">
      <alignment vertical="center" wrapText="1" readingOrder="2"/>
    </xf>
    <xf numFmtId="3" fontId="7" fillId="7" borderId="2" xfId="0" applyNumberFormat="1" applyFont="1" applyFill="1" applyBorder="1" applyAlignment="1">
      <alignment horizontal="right" vertical="center" wrapText="1" readingOrder="1"/>
    </xf>
    <xf numFmtId="3" fontId="7" fillId="7" borderId="0" xfId="0" applyNumberFormat="1" applyFont="1" applyFill="1" applyBorder="1" applyAlignment="1">
      <alignment vertical="center" wrapText="1" readingOrder="2"/>
    </xf>
    <xf numFmtId="3" fontId="7" fillId="7" borderId="11" xfId="0" applyNumberFormat="1" applyFont="1" applyFill="1" applyBorder="1" applyAlignment="1">
      <alignment horizontal="right" vertical="center" wrapText="1" readingOrder="1"/>
    </xf>
    <xf numFmtId="0" fontId="8" fillId="0" borderId="0" xfId="0" applyFont="1" applyBorder="1" applyAlignment="1">
      <alignment horizontal="right" vertical="center" wrapText="1" readingOrder="2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1" fontId="7" fillId="0" borderId="2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 wrapText="1"/>
    </xf>
    <xf numFmtId="0" fontId="4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4" fillId="0" borderId="1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38" fillId="0" borderId="0" xfId="0" applyFont="1" applyAlignment="1">
      <alignment vertical="center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9" fillId="0" borderId="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readingOrder="2"/>
    </xf>
    <xf numFmtId="0" fontId="8" fillId="0" borderId="5" xfId="0" applyFont="1" applyBorder="1" applyAlignment="1">
      <alignment vertical="center"/>
    </xf>
    <xf numFmtId="0" fontId="8" fillId="7" borderId="0" xfId="0" applyFont="1" applyFill="1" applyBorder="1" applyAlignment="1">
      <alignment horizontal="justify" vertical="center" wrapText="1"/>
    </xf>
    <xf numFmtId="171" fontId="7" fillId="7" borderId="2" xfId="0" applyNumberFormat="1" applyFont="1" applyFill="1" applyBorder="1" applyAlignment="1">
      <alignment vertical="center" wrapText="1" readingOrder="2"/>
    </xf>
    <xf numFmtId="4" fontId="7" fillId="7" borderId="2" xfId="0" applyNumberFormat="1" applyFont="1" applyFill="1" applyBorder="1" applyAlignment="1">
      <alignment vertical="center" wrapText="1" readingOrder="2"/>
    </xf>
    <xf numFmtId="4" fontId="7" fillId="7" borderId="11" xfId="0" applyNumberFormat="1" applyFont="1" applyFill="1" applyBorder="1" applyAlignment="1">
      <alignment vertical="center" wrapText="1" readingOrder="2"/>
    </xf>
    <xf numFmtId="0" fontId="7" fillId="7" borderId="2" xfId="0" applyFont="1" applyFill="1" applyBorder="1" applyAlignment="1">
      <alignment horizontal="left" vertical="center" wrapText="1" readingOrder="1"/>
    </xf>
    <xf numFmtId="0" fontId="8" fillId="0" borderId="5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 readingOrder="2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37" fillId="0" borderId="10" xfId="0" applyFont="1" applyBorder="1" applyAlignment="1">
      <alignment horizontal="right" vertical="center" wrapText="1"/>
    </xf>
    <xf numFmtId="0" fontId="37" fillId="0" borderId="2" xfId="0" applyFont="1" applyBorder="1" applyAlignment="1">
      <alignment horizontal="right" vertical="center" wrapText="1"/>
    </xf>
    <xf numFmtId="0" fontId="37" fillId="0" borderId="11" xfId="0" applyFont="1" applyBorder="1" applyAlignment="1">
      <alignment horizontal="right" vertical="center" wrapText="1"/>
    </xf>
    <xf numFmtId="2" fontId="0" fillId="0" borderId="0" xfId="0" applyNumberFormat="1" applyAlignment="1">
      <alignment horizontal="center"/>
    </xf>
    <xf numFmtId="1" fontId="0" fillId="5" borderId="0" xfId="0" applyNumberFormat="1" applyFill="1" applyAlignment="1">
      <alignment horizontal="center"/>
    </xf>
    <xf numFmtId="3" fontId="7" fillId="0" borderId="2" xfId="0" applyNumberFormat="1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vertical="center" wrapText="1"/>
    </xf>
    <xf numFmtId="1" fontId="7" fillId="0" borderId="11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171" fontId="7" fillId="0" borderId="1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19" fillId="0" borderId="3" xfId="0" applyFont="1" applyBorder="1" applyAlignment="1">
      <alignment horizontal="right" vertical="center" wrapText="1" readingOrder="2"/>
    </xf>
    <xf numFmtId="167" fontId="7" fillId="0" borderId="11" xfId="1" applyNumberFormat="1" applyFont="1" applyBorder="1" applyAlignment="1">
      <alignment vertical="center" wrapText="1"/>
    </xf>
    <xf numFmtId="0" fontId="8" fillId="3" borderId="0" xfId="0" applyFont="1" applyFill="1" applyBorder="1" applyAlignment="1">
      <alignment horizontal="right" vertical="center" wrapText="1"/>
    </xf>
    <xf numFmtId="1" fontId="7" fillId="0" borderId="5" xfId="0" applyNumberFormat="1" applyFont="1" applyBorder="1" applyAlignment="1">
      <alignment vertical="center" wrapText="1"/>
    </xf>
    <xf numFmtId="1" fontId="7" fillId="0" borderId="6" xfId="0" applyNumberFormat="1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8" fillId="7" borderId="0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/>
    </xf>
    <xf numFmtId="167" fontId="7" fillId="0" borderId="0" xfId="1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right" vertical="center" wrapText="1" readingOrder="2"/>
    </xf>
    <xf numFmtId="1" fontId="6" fillId="0" borderId="5" xfId="0" applyNumberFormat="1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right" vertical="center" wrapText="1"/>
    </xf>
    <xf numFmtId="2" fontId="7" fillId="8" borderId="1" xfId="0" applyNumberFormat="1" applyFont="1" applyFill="1" applyBorder="1" applyAlignment="1">
      <alignment horizontal="right" vertical="center" wrapText="1"/>
    </xf>
    <xf numFmtId="0" fontId="4" fillId="8" borderId="4" xfId="0" applyFont="1" applyFill="1" applyBorder="1" applyAlignment="1">
      <alignment horizontal="right" vertical="center" wrapText="1"/>
    </xf>
    <xf numFmtId="0" fontId="7" fillId="8" borderId="4" xfId="0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right" vertical="center" wrapText="1"/>
    </xf>
    <xf numFmtId="0" fontId="7" fillId="8" borderId="1" xfId="0" applyFont="1" applyFill="1" applyBorder="1" applyAlignment="1">
      <alignment horizontal="right" vertical="center" wrapText="1"/>
    </xf>
    <xf numFmtId="0" fontId="8" fillId="9" borderId="3" xfId="0" applyFont="1" applyFill="1" applyBorder="1" applyAlignment="1">
      <alignment horizontal="right" vertical="center" wrapText="1"/>
    </xf>
    <xf numFmtId="0" fontId="4" fillId="9" borderId="13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right" vertical="center" wrapText="1"/>
    </xf>
    <xf numFmtId="0" fontId="8" fillId="9" borderId="0" xfId="0" applyFont="1" applyFill="1" applyBorder="1" applyAlignment="1">
      <alignment horizontal="right" vertical="center" wrapText="1"/>
    </xf>
    <xf numFmtId="0" fontId="18" fillId="8" borderId="9" xfId="0" applyFont="1" applyFill="1" applyBorder="1" applyAlignment="1">
      <alignment horizontal="right" vertical="center" wrapText="1" readingOrder="2"/>
    </xf>
    <xf numFmtId="0" fontId="18" fillId="8" borderId="7" xfId="0" applyFont="1" applyFill="1" applyBorder="1" applyAlignment="1">
      <alignment horizontal="right" vertical="center" wrapText="1" readingOrder="2"/>
    </xf>
    <xf numFmtId="0" fontId="8" fillId="9" borderId="13" xfId="0" applyFont="1" applyFill="1" applyBorder="1" applyAlignment="1">
      <alignment vertical="center" wrapText="1" readingOrder="2"/>
    </xf>
    <xf numFmtId="0" fontId="8" fillId="8" borderId="0" xfId="0" applyFont="1" applyFill="1" applyBorder="1" applyAlignment="1">
      <alignment horizontal="right" vertical="center" wrapText="1"/>
    </xf>
    <xf numFmtId="167" fontId="7" fillId="8" borderId="0" xfId="1" applyNumberFormat="1" applyFont="1" applyFill="1" applyBorder="1" applyAlignment="1">
      <alignment horizontal="right" vertical="center" wrapText="1"/>
    </xf>
    <xf numFmtId="167" fontId="7" fillId="8" borderId="7" xfId="1" applyNumberFormat="1" applyFont="1" applyFill="1" applyBorder="1" applyAlignment="1">
      <alignment horizontal="right" vertical="center" wrapText="1"/>
    </xf>
    <xf numFmtId="167" fontId="7" fillId="9" borderId="0" xfId="1" applyNumberFormat="1" applyFont="1" applyFill="1" applyBorder="1" applyAlignment="1">
      <alignment horizontal="right" vertical="center" wrapText="1"/>
    </xf>
    <xf numFmtId="167" fontId="7" fillId="9" borderId="13" xfId="1" applyNumberFormat="1" applyFont="1" applyFill="1" applyBorder="1" applyAlignment="1">
      <alignment horizontal="right" vertical="center" wrapText="1"/>
    </xf>
    <xf numFmtId="167" fontId="7" fillId="9" borderId="7" xfId="1" applyNumberFormat="1" applyFont="1" applyFill="1" applyBorder="1" applyAlignment="1">
      <alignment horizontal="right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right" vertical="center" wrapText="1"/>
    </xf>
    <xf numFmtId="0" fontId="6" fillId="8" borderId="7" xfId="0" applyFont="1" applyFill="1" applyBorder="1" applyAlignment="1">
      <alignment horizontal="right" vertical="center" wrapText="1"/>
    </xf>
    <xf numFmtId="0" fontId="7" fillId="8" borderId="7" xfId="0" applyFont="1" applyFill="1" applyBorder="1" applyAlignment="1">
      <alignment horizontal="right" vertical="center" wrapText="1"/>
    </xf>
    <xf numFmtId="0" fontId="7" fillId="9" borderId="13" xfId="0" applyFont="1" applyFill="1" applyBorder="1" applyAlignment="1">
      <alignment horizontal="right" vertical="center" wrapText="1"/>
    </xf>
    <xf numFmtId="3" fontId="6" fillId="9" borderId="0" xfId="0" applyNumberFormat="1" applyFont="1" applyFill="1" applyBorder="1" applyAlignment="1">
      <alignment vertical="center" wrapText="1" readingOrder="2"/>
    </xf>
    <xf numFmtId="0" fontId="7" fillId="9" borderId="2" xfId="0" applyFont="1" applyFill="1" applyBorder="1" applyAlignment="1">
      <alignment horizontal="left" vertical="center"/>
    </xf>
    <xf numFmtId="0" fontId="7" fillId="9" borderId="12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right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vertical="center" wrapText="1"/>
    </xf>
    <xf numFmtId="0" fontId="4" fillId="8" borderId="9" xfId="0" applyFont="1" applyFill="1" applyBorder="1" applyAlignment="1">
      <alignment vertical="center" wrapText="1"/>
    </xf>
    <xf numFmtId="0" fontId="8" fillId="8" borderId="7" xfId="0" applyFont="1" applyFill="1" applyBorder="1" applyAlignment="1">
      <alignment vertical="center" wrapText="1"/>
    </xf>
    <xf numFmtId="0" fontId="8" fillId="9" borderId="13" xfId="0" applyFont="1" applyFill="1" applyBorder="1" applyAlignment="1">
      <alignment vertical="center" wrapText="1"/>
    </xf>
    <xf numFmtId="0" fontId="8" fillId="9" borderId="7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horizontal="right" vertical="center" wrapText="1"/>
    </xf>
    <xf numFmtId="0" fontId="4" fillId="8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 readingOrder="2"/>
    </xf>
    <xf numFmtId="165" fontId="7" fillId="0" borderId="10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vertical="center" wrapText="1"/>
    </xf>
    <xf numFmtId="1" fontId="7" fillId="0" borderId="13" xfId="0" applyNumberFormat="1" applyFont="1" applyBorder="1" applyAlignment="1">
      <alignment vertical="center" wrapText="1"/>
    </xf>
    <xf numFmtId="165" fontId="7" fillId="0" borderId="13" xfId="0" applyNumberFormat="1" applyFont="1" applyBorder="1" applyAlignment="1">
      <alignment vertical="center" wrapText="1"/>
    </xf>
    <xf numFmtId="0" fontId="7" fillId="9" borderId="4" xfId="0" applyFont="1" applyFill="1" applyBorder="1" applyAlignment="1">
      <alignment horizontal="right" vertical="center"/>
    </xf>
    <xf numFmtId="0" fontId="4" fillId="9" borderId="6" xfId="0" applyFont="1" applyFill="1" applyBorder="1" applyAlignment="1">
      <alignment horizontal="right" vertical="center"/>
    </xf>
    <xf numFmtId="167" fontId="7" fillId="8" borderId="4" xfId="0" applyNumberFormat="1" applyFont="1" applyFill="1" applyBorder="1" applyAlignment="1">
      <alignment horizontal="right" vertical="center" wrapText="1"/>
    </xf>
    <xf numFmtId="167" fontId="4" fillId="8" borderId="6" xfId="0" applyNumberFormat="1" applyFont="1" applyFill="1" applyBorder="1" applyAlignment="1">
      <alignment horizontal="center" vertical="center" wrapText="1"/>
    </xf>
    <xf numFmtId="167" fontId="5" fillId="8" borderId="1" xfId="0" applyNumberFormat="1" applyFont="1" applyFill="1" applyBorder="1" applyAlignment="1">
      <alignment horizontal="right" vertical="center" wrapText="1"/>
    </xf>
    <xf numFmtId="0" fontId="8" fillId="8" borderId="3" xfId="0" applyFont="1" applyFill="1" applyBorder="1" applyAlignment="1">
      <alignment horizontal="right" vertical="center" wrapText="1"/>
    </xf>
    <xf numFmtId="2" fontId="11" fillId="0" borderId="0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171" fontId="7" fillId="0" borderId="10" xfId="0" applyNumberFormat="1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 wrapText="1"/>
    </xf>
    <xf numFmtId="171" fontId="7" fillId="0" borderId="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3" fontId="7" fillId="0" borderId="12" xfId="0" applyNumberFormat="1" applyFont="1" applyFill="1" applyBorder="1" applyAlignment="1">
      <alignment vertical="center" wrapText="1"/>
    </xf>
    <xf numFmtId="171" fontId="7" fillId="0" borderId="12" xfId="0" applyNumberFormat="1" applyFont="1" applyFill="1" applyBorder="1" applyAlignment="1">
      <alignment vertical="center" wrapText="1"/>
    </xf>
    <xf numFmtId="171" fontId="7" fillId="0" borderId="3" xfId="0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171" fontId="7" fillId="0" borderId="1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7" fillId="0" borderId="3" xfId="0" applyFont="1" applyBorder="1" applyAlignment="1">
      <alignment horizontal="right" vertical="center" wrapText="1"/>
    </xf>
    <xf numFmtId="171" fontId="7" fillId="0" borderId="2" xfId="0" applyNumberFormat="1" applyFont="1" applyFill="1" applyBorder="1" applyAlignment="1">
      <alignment horizontal="right" vertical="center"/>
    </xf>
    <xf numFmtId="3" fontId="7" fillId="9" borderId="2" xfId="0" applyNumberFormat="1" applyFont="1" applyFill="1" applyBorder="1" applyAlignment="1">
      <alignment horizontal="right" vertical="center"/>
    </xf>
    <xf numFmtId="171" fontId="7" fillId="9" borderId="2" xfId="0" applyNumberFormat="1" applyFont="1" applyFill="1" applyBorder="1" applyAlignment="1">
      <alignment horizontal="right" vertical="center"/>
    </xf>
    <xf numFmtId="3" fontId="7" fillId="9" borderId="3" xfId="0" applyNumberFormat="1" applyFont="1" applyFill="1" applyBorder="1" applyAlignment="1">
      <alignment horizontal="right" vertical="center"/>
    </xf>
    <xf numFmtId="171" fontId="7" fillId="9" borderId="3" xfId="0" applyNumberFormat="1" applyFont="1" applyFill="1" applyBorder="1" applyAlignment="1">
      <alignment horizontal="right" vertical="center"/>
    </xf>
    <xf numFmtId="171" fontId="7" fillId="0" borderId="6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 wrapText="1"/>
    </xf>
    <xf numFmtId="0" fontId="8" fillId="9" borderId="13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 wrapText="1"/>
    </xf>
    <xf numFmtId="0" fontId="4" fillId="8" borderId="1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 wrapText="1"/>
    </xf>
    <xf numFmtId="0" fontId="8" fillId="8" borderId="13" xfId="0" applyFont="1" applyFill="1" applyBorder="1" applyAlignment="1">
      <alignment horizontal="right" vertical="center"/>
    </xf>
    <xf numFmtId="164" fontId="7" fillId="0" borderId="10" xfId="1" applyFont="1" applyFill="1" applyBorder="1" applyAlignment="1">
      <alignment horizontal="right" vertical="center"/>
    </xf>
    <xf numFmtId="164" fontId="7" fillId="0" borderId="2" xfId="1" applyFont="1" applyFill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7" fontId="7" fillId="0" borderId="10" xfId="1" applyNumberFormat="1" applyFont="1" applyFill="1" applyBorder="1" applyAlignment="1">
      <alignment horizontal="right" vertical="center"/>
    </xf>
    <xf numFmtId="167" fontId="7" fillId="0" borderId="2" xfId="1" applyNumberFormat="1" applyFont="1" applyFill="1" applyBorder="1" applyAlignment="1">
      <alignment horizontal="right" vertical="center"/>
    </xf>
    <xf numFmtId="167" fontId="7" fillId="0" borderId="2" xfId="1" applyNumberFormat="1" applyFont="1" applyBorder="1" applyAlignment="1">
      <alignment horizontal="right" vertical="center"/>
    </xf>
    <xf numFmtId="167" fontId="7" fillId="0" borderId="3" xfId="1" applyNumberFormat="1" applyFont="1" applyBorder="1" applyAlignment="1">
      <alignment horizontal="right" vertical="center"/>
    </xf>
    <xf numFmtId="0" fontId="7" fillId="0" borderId="3" xfId="2" applyNumberFormat="1" applyFont="1" applyBorder="1" applyAlignment="1">
      <alignment horizontal="right" vertical="center"/>
    </xf>
    <xf numFmtId="4" fontId="7" fillId="7" borderId="2" xfId="0" applyNumberFormat="1" applyFont="1" applyFill="1" applyBorder="1" applyAlignment="1">
      <alignment vertical="center" wrapText="1" readingOrder="1"/>
    </xf>
    <xf numFmtId="0" fontId="7" fillId="7" borderId="2" xfId="0" applyFont="1" applyFill="1" applyBorder="1" applyAlignment="1">
      <alignment vertical="center" wrapText="1" readingOrder="1"/>
    </xf>
    <xf numFmtId="0" fontId="5" fillId="7" borderId="3" xfId="0" applyFont="1" applyFill="1" applyBorder="1" applyAlignment="1">
      <alignment horizontal="right" vertical="center"/>
    </xf>
    <xf numFmtId="0" fontId="5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right" vertical="center" wrapText="1" readingOrder="1"/>
    </xf>
    <xf numFmtId="0" fontId="5" fillId="7" borderId="9" xfId="0" applyFont="1" applyFill="1" applyBorder="1" applyAlignment="1">
      <alignment horizontal="right" vertical="center"/>
    </xf>
    <xf numFmtId="0" fontId="5" fillId="7" borderId="9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right" vertical="center" wrapText="1" readingOrder="1"/>
    </xf>
    <xf numFmtId="0" fontId="8" fillId="8" borderId="0" xfId="0" applyFont="1" applyFill="1" applyBorder="1" applyAlignment="1">
      <alignment vertical="center" wrapText="1"/>
    </xf>
    <xf numFmtId="0" fontId="8" fillId="9" borderId="0" xfId="0" applyFont="1" applyFill="1" applyBorder="1" applyAlignment="1">
      <alignment vertical="center" wrapText="1"/>
    </xf>
    <xf numFmtId="168" fontId="7" fillId="0" borderId="10" xfId="1" applyNumberFormat="1" applyFont="1" applyBorder="1" applyAlignment="1">
      <alignment vertical="center" wrapText="1"/>
    </xf>
    <xf numFmtId="0" fontId="7" fillId="0" borderId="2" xfId="1" applyNumberFormat="1" applyFont="1" applyBorder="1" applyAlignment="1">
      <alignment horizontal="right" vertical="center" wrapText="1"/>
    </xf>
    <xf numFmtId="165" fontId="7" fillId="0" borderId="2" xfId="0" applyNumberFormat="1" applyFont="1" applyBorder="1" applyAlignment="1">
      <alignment horizontal="right" vertical="center" wrapText="1"/>
    </xf>
    <xf numFmtId="0" fontId="12" fillId="0" borderId="0" xfId="0" applyFont="1" applyFill="1" applyAlignment="1">
      <alignment horizontal="right" vertical="center" wrapText="1"/>
    </xf>
    <xf numFmtId="0" fontId="7" fillId="0" borderId="10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7" fillId="0" borderId="13" xfId="0" applyNumberFormat="1" applyFont="1" applyBorder="1" applyAlignment="1">
      <alignment horizontal="right" vertical="center" wrapText="1"/>
    </xf>
    <xf numFmtId="10" fontId="19" fillId="0" borderId="12" xfId="2" applyNumberFormat="1" applyFont="1" applyBorder="1" applyAlignment="1">
      <alignment vertical="center" wrapText="1" readingOrder="1"/>
    </xf>
    <xf numFmtId="10" fontId="19" fillId="0" borderId="8" xfId="2" applyNumberFormat="1" applyFont="1" applyBorder="1" applyAlignment="1">
      <alignment vertical="center" wrapText="1" readingOrder="1"/>
    </xf>
    <xf numFmtId="2" fontId="19" fillId="0" borderId="3" xfId="2" applyNumberFormat="1" applyFont="1" applyBorder="1" applyAlignment="1">
      <alignment vertical="center" wrapText="1" readingOrder="1"/>
    </xf>
    <xf numFmtId="0" fontId="19" fillId="0" borderId="3" xfId="0" applyFont="1" applyBorder="1" applyAlignment="1">
      <alignment vertical="center" wrapText="1" readingOrder="1"/>
    </xf>
    <xf numFmtId="10" fontId="19" fillId="0" borderId="12" xfId="2" applyNumberFormat="1" applyFont="1" applyBorder="1" applyAlignment="1">
      <alignment vertical="center" wrapText="1" readingOrder="2"/>
    </xf>
    <xf numFmtId="10" fontId="19" fillId="0" borderId="12" xfId="2" applyNumberFormat="1" applyFont="1" applyBorder="1" applyAlignment="1">
      <alignment vertical="center" wrapText="1"/>
    </xf>
    <xf numFmtId="170" fontId="19" fillId="0" borderId="12" xfId="2" applyNumberFormat="1" applyFont="1" applyBorder="1" applyAlignment="1">
      <alignment vertical="center" wrapText="1" readingOrder="1"/>
    </xf>
    <xf numFmtId="10" fontId="19" fillId="0" borderId="8" xfId="2" applyNumberFormat="1" applyFont="1" applyBorder="1" applyAlignment="1">
      <alignment vertical="center" wrapText="1" readingOrder="2"/>
    </xf>
    <xf numFmtId="10" fontId="19" fillId="0" borderId="8" xfId="2" applyNumberFormat="1" applyFont="1" applyBorder="1" applyAlignment="1">
      <alignment vertical="center" wrapText="1"/>
    </xf>
    <xf numFmtId="170" fontId="19" fillId="0" borderId="8" xfId="2" applyNumberFormat="1" applyFont="1" applyBorder="1" applyAlignment="1">
      <alignment vertical="center" wrapText="1" readingOrder="1"/>
    </xf>
    <xf numFmtId="2" fontId="19" fillId="0" borderId="3" xfId="2" applyNumberFormat="1" applyFont="1" applyBorder="1" applyAlignment="1">
      <alignment vertical="center" wrapText="1" readingOrder="2"/>
    </xf>
    <xf numFmtId="2" fontId="19" fillId="0" borderId="3" xfId="2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167" fontId="7" fillId="0" borderId="3" xfId="1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vertical="center" wrapText="1"/>
    </xf>
    <xf numFmtId="164" fontId="7" fillId="0" borderId="2" xfId="1" applyFont="1" applyFill="1" applyBorder="1" applyAlignment="1">
      <alignment vertical="center" wrapText="1"/>
    </xf>
    <xf numFmtId="168" fontId="7" fillId="0" borderId="2" xfId="1" applyNumberFormat="1" applyFont="1" applyFill="1" applyBorder="1" applyAlignment="1">
      <alignment vertical="center" wrapText="1"/>
    </xf>
    <xf numFmtId="164" fontId="7" fillId="0" borderId="10" xfId="1" applyFont="1" applyFill="1" applyBorder="1" applyAlignment="1">
      <alignment vertical="center" wrapText="1"/>
    </xf>
    <xf numFmtId="167" fontId="7" fillId="0" borderId="11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 vertical="center" wrapText="1" readingOrder="2"/>
    </xf>
    <xf numFmtId="0" fontId="8" fillId="0" borderId="7" xfId="0" applyFont="1" applyBorder="1" applyAlignment="1">
      <alignment vertical="center" wrapText="1" readingOrder="2"/>
    </xf>
    <xf numFmtId="168" fontId="7" fillId="0" borderId="10" xfId="1" applyNumberFormat="1" applyFont="1" applyBorder="1" applyAlignment="1">
      <alignment horizontal="right" vertical="center" wrapText="1"/>
    </xf>
    <xf numFmtId="168" fontId="7" fillId="0" borderId="2" xfId="1" applyNumberFormat="1" applyFont="1" applyBorder="1" applyAlignment="1">
      <alignment horizontal="right" vertical="center" wrapText="1"/>
    </xf>
    <xf numFmtId="168" fontId="7" fillId="0" borderId="11" xfId="1" applyNumberFormat="1" applyFont="1" applyBorder="1" applyAlignment="1">
      <alignment horizontal="right" vertical="center" wrapText="1"/>
    </xf>
    <xf numFmtId="169" fontId="7" fillId="0" borderId="10" xfId="1" applyNumberFormat="1" applyFont="1" applyBorder="1" applyAlignment="1">
      <alignment horizontal="right" vertical="center" wrapText="1"/>
    </xf>
    <xf numFmtId="169" fontId="7" fillId="0" borderId="2" xfId="1" applyNumberFormat="1" applyFont="1" applyBorder="1" applyAlignment="1">
      <alignment horizontal="right" vertical="center" wrapText="1"/>
    </xf>
    <xf numFmtId="169" fontId="7" fillId="0" borderId="11" xfId="1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17" fillId="0" borderId="12" xfId="3" applyFont="1" applyBorder="1" applyAlignment="1">
      <alignment horizontal="right" vertical="center" wrapText="1"/>
    </xf>
    <xf numFmtId="165" fontId="20" fillId="0" borderId="12" xfId="4" applyNumberFormat="1" applyFont="1" applyBorder="1" applyAlignment="1">
      <alignment vertical="center" wrapText="1"/>
    </xf>
    <xf numFmtId="3" fontId="20" fillId="0" borderId="12" xfId="3" applyNumberFormat="1" applyFont="1" applyBorder="1" applyAlignment="1">
      <alignment vertical="center" wrapText="1"/>
    </xf>
    <xf numFmtId="3" fontId="20" fillId="3" borderId="12" xfId="3" applyNumberFormat="1" applyFont="1" applyFill="1" applyBorder="1" applyAlignment="1">
      <alignment vertical="center" wrapText="1"/>
    </xf>
    <xf numFmtId="3" fontId="20" fillId="0" borderId="12" xfId="4" applyNumberFormat="1" applyFont="1" applyBorder="1" applyAlignment="1">
      <alignment vertical="center" wrapText="1"/>
    </xf>
    <xf numFmtId="165" fontId="20" fillId="3" borderId="12" xfId="3" applyNumberFormat="1" applyFont="1" applyFill="1" applyBorder="1" applyAlignment="1">
      <alignment vertical="center"/>
    </xf>
    <xf numFmtId="165" fontId="20" fillId="3" borderId="0" xfId="3" applyNumberFormat="1" applyFont="1" applyFill="1" applyBorder="1" applyAlignment="1">
      <alignment horizontal="center" vertical="center"/>
    </xf>
    <xf numFmtId="0" fontId="31" fillId="0" borderId="0" xfId="3" applyFont="1" applyBorder="1" applyAlignment="1"/>
    <xf numFmtId="0" fontId="31" fillId="0" borderId="0" xfId="3" applyFont="1" applyAlignment="1"/>
    <xf numFmtId="0" fontId="31" fillId="0" borderId="0" xfId="3" applyFont="1"/>
    <xf numFmtId="0" fontId="24" fillId="0" borderId="0" xfId="3"/>
    <xf numFmtId="0" fontId="17" fillId="3" borderId="2" xfId="3" applyFont="1" applyFill="1" applyBorder="1" applyAlignment="1">
      <alignment horizontal="right" vertical="center" wrapText="1"/>
    </xf>
    <xf numFmtId="165" fontId="20" fillId="0" borderId="2" xfId="4" applyNumberFormat="1" applyFont="1" applyBorder="1" applyAlignment="1">
      <alignment vertical="center" wrapText="1"/>
    </xf>
    <xf numFmtId="3" fontId="20" fillId="0" borderId="2" xfId="3" applyNumberFormat="1" applyFont="1" applyBorder="1" applyAlignment="1">
      <alignment vertical="center" wrapText="1"/>
    </xf>
    <xf numFmtId="3" fontId="20" fillId="3" borderId="2" xfId="3" applyNumberFormat="1" applyFont="1" applyFill="1" applyBorder="1" applyAlignment="1">
      <alignment vertical="center" wrapText="1"/>
    </xf>
    <xf numFmtId="3" fontId="20" fillId="0" borderId="2" xfId="4" applyNumberFormat="1" applyFont="1" applyBorder="1" applyAlignment="1">
      <alignment vertical="center" wrapText="1"/>
    </xf>
    <xf numFmtId="165" fontId="20" fillId="3" borderId="2" xfId="3" applyNumberFormat="1" applyFont="1" applyFill="1" applyBorder="1" applyAlignment="1">
      <alignment vertical="center"/>
    </xf>
    <xf numFmtId="0" fontId="24" fillId="0" borderId="0" xfId="3" applyBorder="1"/>
    <xf numFmtId="165" fontId="24" fillId="0" borderId="0" xfId="3" applyNumberFormat="1" applyBorder="1" applyAlignment="1"/>
    <xf numFmtId="0" fontId="24" fillId="0" borderId="0" xfId="3" applyBorder="1" applyAlignment="1"/>
    <xf numFmtId="0" fontId="24" fillId="0" borderId="0" xfId="3" applyAlignment="1"/>
    <xf numFmtId="0" fontId="17" fillId="0" borderId="2" xfId="3" applyFont="1" applyBorder="1" applyAlignment="1">
      <alignment horizontal="right" vertical="center" wrapText="1"/>
    </xf>
    <xf numFmtId="0" fontId="20" fillId="0" borderId="3" xfId="4" applyFont="1" applyBorder="1" applyAlignment="1">
      <alignment vertical="center" wrapText="1"/>
    </xf>
    <xf numFmtId="165" fontId="20" fillId="0" borderId="3" xfId="4" applyNumberFormat="1" applyFont="1" applyBorder="1" applyAlignment="1">
      <alignment vertical="center" wrapText="1"/>
    </xf>
    <xf numFmtId="3" fontId="20" fillId="0" borderId="3" xfId="4" applyNumberFormat="1" applyFont="1" applyFill="1" applyBorder="1" applyAlignment="1">
      <alignment vertical="center" wrapText="1"/>
    </xf>
    <xf numFmtId="0" fontId="24" fillId="0" borderId="2" xfId="3" applyBorder="1"/>
    <xf numFmtId="0" fontId="17" fillId="0" borderId="2" xfId="3" applyFont="1" applyFill="1" applyBorder="1" applyAlignment="1">
      <alignment horizontal="right" vertical="center" wrapText="1"/>
    </xf>
    <xf numFmtId="0" fontId="20" fillId="0" borderId="2" xfId="4" applyFont="1" applyFill="1" applyBorder="1" applyAlignment="1">
      <alignment vertical="center" wrapText="1"/>
    </xf>
    <xf numFmtId="165" fontId="20" fillId="0" borderId="2" xfId="4" applyNumberFormat="1" applyFont="1" applyFill="1" applyBorder="1" applyAlignment="1">
      <alignment vertical="center" wrapText="1"/>
    </xf>
    <xf numFmtId="3" fontId="20" fillId="0" borderId="2" xfId="4" applyNumberFormat="1" applyFont="1" applyFill="1" applyBorder="1" applyAlignment="1">
      <alignment vertical="center" wrapText="1"/>
    </xf>
    <xf numFmtId="0" fontId="17" fillId="0" borderId="3" xfId="3" applyFont="1" applyFill="1" applyBorder="1" applyAlignment="1">
      <alignment horizontal="right" vertical="center" wrapText="1"/>
    </xf>
    <xf numFmtId="165" fontId="20" fillId="0" borderId="3" xfId="4" applyNumberFormat="1" applyFont="1" applyFill="1" applyBorder="1" applyAlignment="1">
      <alignment vertical="center" wrapText="1"/>
    </xf>
    <xf numFmtId="3" fontId="20" fillId="0" borderId="3" xfId="3" applyNumberFormat="1" applyFont="1" applyBorder="1" applyAlignment="1">
      <alignment vertical="center" wrapText="1"/>
    </xf>
    <xf numFmtId="1" fontId="20" fillId="3" borderId="0" xfId="3" applyNumberFormat="1" applyFont="1" applyFill="1" applyBorder="1" applyAlignment="1">
      <alignment horizontal="center" vertical="center"/>
    </xf>
    <xf numFmtId="0" fontId="17" fillId="0" borderId="15" xfId="3" applyFont="1" applyBorder="1" applyAlignment="1">
      <alignment horizontal="right" vertical="center"/>
    </xf>
    <xf numFmtId="1" fontId="20" fillId="3" borderId="15" xfId="4" applyNumberFormat="1" applyFont="1" applyFill="1" applyBorder="1" applyAlignment="1">
      <alignment vertical="center" wrapText="1"/>
    </xf>
    <xf numFmtId="165" fontId="20" fillId="0" borderId="15" xfId="4" applyNumberFormat="1" applyFont="1" applyFill="1" applyBorder="1" applyAlignment="1">
      <alignment vertical="center" wrapText="1"/>
    </xf>
    <xf numFmtId="3" fontId="20" fillId="0" borderId="15" xfId="3" applyNumberFormat="1" applyFont="1" applyBorder="1" applyAlignment="1">
      <alignment vertical="center" wrapText="1"/>
    </xf>
    <xf numFmtId="165" fontId="20" fillId="3" borderId="15" xfId="3" applyNumberFormat="1" applyFont="1" applyFill="1" applyBorder="1" applyAlignment="1">
      <alignment vertical="center"/>
    </xf>
    <xf numFmtId="1" fontId="20" fillId="10" borderId="0" xfId="3" applyNumberFormat="1" applyFont="1" applyFill="1" applyBorder="1" applyAlignment="1">
      <alignment horizontal="center" vertical="center"/>
    </xf>
    <xf numFmtId="165" fontId="24" fillId="10" borderId="0" xfId="3" applyNumberFormat="1" applyFill="1" applyBorder="1" applyAlignment="1"/>
    <xf numFmtId="0" fontId="24" fillId="10" borderId="0" xfId="3" applyFill="1" applyBorder="1"/>
    <xf numFmtId="0" fontId="17" fillId="0" borderId="0" xfId="3" applyFont="1" applyBorder="1" applyAlignment="1">
      <alignment horizontal="right" vertical="center"/>
    </xf>
    <xf numFmtId="1" fontId="20" fillId="3" borderId="0" xfId="4" applyNumberFormat="1" applyFont="1" applyFill="1" applyBorder="1" applyAlignment="1">
      <alignment vertical="center" wrapText="1"/>
    </xf>
    <xf numFmtId="165" fontId="20" fillId="3" borderId="0" xfId="4" applyNumberFormat="1" applyFont="1" applyFill="1" applyBorder="1" applyAlignment="1">
      <alignment vertical="center" wrapText="1"/>
    </xf>
    <xf numFmtId="3" fontId="20" fillId="0" borderId="0" xfId="3" applyNumberFormat="1" applyFont="1" applyBorder="1" applyAlignment="1">
      <alignment vertical="center" wrapText="1"/>
    </xf>
    <xf numFmtId="3" fontId="20" fillId="3" borderId="0" xfId="4" applyNumberFormat="1" applyFont="1" applyFill="1" applyBorder="1" applyAlignment="1">
      <alignment vertical="center" wrapText="1"/>
    </xf>
    <xf numFmtId="165" fontId="20" fillId="3" borderId="0" xfId="3" applyNumberFormat="1" applyFont="1" applyFill="1" applyBorder="1" applyAlignment="1">
      <alignment vertical="center"/>
    </xf>
    <xf numFmtId="0" fontId="17" fillId="0" borderId="2" xfId="3" applyFont="1" applyBorder="1" applyAlignment="1">
      <alignment horizontal="right" vertical="center"/>
    </xf>
    <xf numFmtId="1" fontId="20" fillId="3" borderId="2" xfId="4" applyNumberFormat="1" applyFont="1" applyFill="1" applyBorder="1" applyAlignment="1">
      <alignment vertical="center" wrapText="1"/>
    </xf>
    <xf numFmtId="165" fontId="20" fillId="3" borderId="2" xfId="4" applyNumberFormat="1" applyFont="1" applyFill="1" applyBorder="1" applyAlignment="1">
      <alignment vertical="center" wrapText="1"/>
    </xf>
    <xf numFmtId="3" fontId="20" fillId="3" borderId="2" xfId="4" applyNumberFormat="1" applyFont="1" applyFill="1" applyBorder="1" applyAlignment="1">
      <alignment vertical="center" wrapText="1"/>
    </xf>
    <xf numFmtId="0" fontId="17" fillId="0" borderId="11" xfId="3" applyFont="1" applyBorder="1" applyAlignment="1">
      <alignment horizontal="right" vertical="center" wrapText="1"/>
    </xf>
    <xf numFmtId="1" fontId="20" fillId="3" borderId="11" xfId="4" applyNumberFormat="1" applyFont="1" applyFill="1" applyBorder="1" applyAlignment="1">
      <alignment vertical="center" wrapText="1"/>
    </xf>
    <xf numFmtId="165" fontId="20" fillId="3" borderId="11" xfId="4" applyNumberFormat="1" applyFont="1" applyFill="1" applyBorder="1" applyAlignment="1">
      <alignment vertical="center" wrapText="1"/>
    </xf>
    <xf numFmtId="3" fontId="20" fillId="0" borderId="11" xfId="3" applyNumberFormat="1" applyFont="1" applyBorder="1" applyAlignment="1">
      <alignment vertical="center" wrapText="1"/>
    </xf>
    <xf numFmtId="3" fontId="20" fillId="3" borderId="11" xfId="4" applyNumberFormat="1" applyFont="1" applyFill="1" applyBorder="1" applyAlignment="1">
      <alignment vertical="center" wrapText="1"/>
    </xf>
    <xf numFmtId="165" fontId="20" fillId="3" borderId="11" xfId="3" applyNumberFormat="1" applyFont="1" applyFill="1" applyBorder="1" applyAlignment="1">
      <alignment vertical="center"/>
    </xf>
    <xf numFmtId="1" fontId="20" fillId="0" borderId="15" xfId="4" applyNumberFormat="1" applyFont="1" applyFill="1" applyBorder="1" applyAlignment="1">
      <alignment vertical="center" wrapText="1"/>
    </xf>
    <xf numFmtId="3" fontId="20" fillId="0" borderId="15" xfId="3" applyNumberFormat="1" applyFont="1" applyFill="1" applyBorder="1" applyAlignment="1">
      <alignment vertical="center" wrapText="1"/>
    </xf>
    <xf numFmtId="165" fontId="20" fillId="0" borderId="15" xfId="3" applyNumberFormat="1" applyFont="1" applyFill="1" applyBorder="1" applyAlignment="1">
      <alignment vertical="center"/>
    </xf>
    <xf numFmtId="1" fontId="20" fillId="11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right" vertical="center"/>
    </xf>
    <xf numFmtId="1" fontId="20" fillId="0" borderId="0" xfId="4" applyNumberFormat="1" applyFont="1" applyFill="1" applyBorder="1" applyAlignment="1">
      <alignment horizontal="center" vertical="center" wrapText="1"/>
    </xf>
    <xf numFmtId="165" fontId="20" fillId="0" borderId="0" xfId="3" applyNumberFormat="1" applyFont="1" applyFill="1" applyBorder="1" applyAlignment="1">
      <alignment horizontal="center" vertical="center" wrapText="1"/>
    </xf>
    <xf numFmtId="1" fontId="20" fillId="0" borderId="0" xfId="3" applyNumberFormat="1" applyFont="1" applyFill="1" applyBorder="1" applyAlignment="1">
      <alignment horizontal="center" vertical="center"/>
    </xf>
    <xf numFmtId="0" fontId="0" fillId="0" borderId="18" xfId="0" applyBorder="1"/>
    <xf numFmtId="0" fontId="1" fillId="0" borderId="18" xfId="0" applyFont="1" applyBorder="1"/>
    <xf numFmtId="0" fontId="4" fillId="9" borderId="13" xfId="0" applyFont="1" applyFill="1" applyBorder="1" applyAlignment="1">
      <alignment horizontal="right" vertical="center" wrapText="1"/>
    </xf>
    <xf numFmtId="0" fontId="17" fillId="9" borderId="15" xfId="3" applyFont="1" applyFill="1" applyBorder="1" applyAlignment="1">
      <alignment horizontal="right" vertical="center"/>
    </xf>
    <xf numFmtId="1" fontId="20" fillId="9" borderId="15" xfId="4" applyNumberFormat="1" applyFont="1" applyFill="1" applyBorder="1" applyAlignment="1">
      <alignment vertical="center" wrapText="1"/>
    </xf>
    <xf numFmtId="3" fontId="20" fillId="9" borderId="15" xfId="3" applyNumberFormat="1" applyFont="1" applyFill="1" applyBorder="1" applyAlignment="1">
      <alignment vertical="center" wrapText="1"/>
    </xf>
    <xf numFmtId="3" fontId="20" fillId="9" borderId="15" xfId="4" applyNumberFormat="1" applyFont="1" applyFill="1" applyBorder="1" applyAlignment="1">
      <alignment vertical="center" wrapText="1"/>
    </xf>
    <xf numFmtId="1" fontId="20" fillId="9" borderId="15" xfId="3" applyNumberFormat="1" applyFont="1" applyFill="1" applyBorder="1" applyAlignment="1">
      <alignment vertical="center"/>
    </xf>
    <xf numFmtId="165" fontId="20" fillId="9" borderId="15" xfId="4" applyNumberFormat="1" applyFont="1" applyFill="1" applyBorder="1" applyAlignment="1">
      <alignment vertical="center" wrapText="1"/>
    </xf>
    <xf numFmtId="165" fontId="20" fillId="9" borderId="15" xfId="3" applyNumberFormat="1" applyFont="1" applyFill="1" applyBorder="1" applyAlignment="1">
      <alignment vertical="center"/>
    </xf>
    <xf numFmtId="3" fontId="20" fillId="0" borderId="3" xfId="4" applyNumberFormat="1" applyFont="1" applyBorder="1" applyAlignment="1">
      <alignment vertical="center" wrapText="1"/>
    </xf>
    <xf numFmtId="1" fontId="25" fillId="0" borderId="0" xfId="4" applyNumberFormat="1" applyFont="1" applyFill="1" applyBorder="1" applyAlignment="1">
      <alignment vertical="center" wrapText="1"/>
    </xf>
    <xf numFmtId="165" fontId="20" fillId="0" borderId="0" xfId="3" applyNumberFormat="1" applyFont="1" applyFill="1" applyBorder="1" applyAlignment="1">
      <alignment vertical="center" wrapText="1"/>
    </xf>
    <xf numFmtId="1" fontId="20" fillId="0" borderId="0" xfId="3" applyNumberFormat="1" applyFont="1" applyFill="1" applyBorder="1" applyAlignment="1">
      <alignment vertical="center"/>
    </xf>
    <xf numFmtId="0" fontId="0" fillId="0" borderId="18" xfId="0" applyBorder="1" applyAlignment="1">
      <alignment horizontal="right"/>
    </xf>
    <xf numFmtId="0" fontId="17" fillId="9" borderId="13" xfId="0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/>
    </xf>
    <xf numFmtId="0" fontId="20" fillId="0" borderId="0" xfId="4" applyFont="1" applyBorder="1" applyAlignment="1">
      <alignment vertical="center" wrapText="1"/>
    </xf>
    <xf numFmtId="165" fontId="20" fillId="0" borderId="0" xfId="4" applyNumberFormat="1" applyFont="1" applyBorder="1" applyAlignment="1">
      <alignment vertical="center" wrapText="1"/>
    </xf>
    <xf numFmtId="167" fontId="20" fillId="0" borderId="0" xfId="1" applyNumberFormat="1" applyFont="1" applyBorder="1" applyAlignment="1">
      <alignment horizontal="left" vertical="center" wrapText="1"/>
    </xf>
    <xf numFmtId="3" fontId="20" fillId="3" borderId="0" xfId="1" applyNumberFormat="1" applyFont="1" applyFill="1" applyBorder="1" applyAlignment="1">
      <alignment vertical="center"/>
    </xf>
    <xf numFmtId="171" fontId="20" fillId="0" borderId="0" xfId="3" applyNumberFormat="1" applyFont="1" applyAlignment="1">
      <alignment vertical="center"/>
    </xf>
    <xf numFmtId="3" fontId="20" fillId="3" borderId="2" xfId="3" applyNumberFormat="1" applyFont="1" applyFill="1" applyBorder="1" applyAlignment="1">
      <alignment vertical="center"/>
    </xf>
    <xf numFmtId="171" fontId="20" fillId="0" borderId="2" xfId="3" applyNumberFormat="1" applyFont="1" applyBorder="1" applyAlignment="1">
      <alignment vertical="center"/>
    </xf>
    <xf numFmtId="3" fontId="20" fillId="3" borderId="2" xfId="1" applyNumberFormat="1" applyFont="1" applyFill="1" applyBorder="1" applyAlignment="1">
      <alignment vertical="center" wrapText="1"/>
    </xf>
    <xf numFmtId="3" fontId="20" fillId="3" borderId="2" xfId="1" applyNumberFormat="1" applyFont="1" applyFill="1" applyBorder="1" applyAlignment="1">
      <alignment vertical="center"/>
    </xf>
    <xf numFmtId="0" fontId="20" fillId="0" borderId="12" xfId="4" applyFont="1" applyFill="1" applyBorder="1" applyAlignment="1">
      <alignment vertical="center" wrapText="1"/>
    </xf>
    <xf numFmtId="165" fontId="20" fillId="0" borderId="12" xfId="4" applyNumberFormat="1" applyFont="1" applyFill="1" applyBorder="1" applyAlignment="1">
      <alignment vertical="center" wrapText="1"/>
    </xf>
    <xf numFmtId="3" fontId="20" fillId="3" borderId="12" xfId="3" applyNumberFormat="1" applyFont="1" applyFill="1" applyBorder="1" applyAlignment="1">
      <alignment vertical="center"/>
    </xf>
    <xf numFmtId="165" fontId="20" fillId="3" borderId="15" xfId="4" applyNumberFormat="1" applyFont="1" applyFill="1" applyBorder="1" applyAlignment="1">
      <alignment vertical="center" wrapText="1"/>
    </xf>
    <xf numFmtId="3" fontId="20" fillId="3" borderId="15" xfId="1" applyNumberFormat="1" applyFont="1" applyFill="1" applyBorder="1" applyAlignment="1">
      <alignment vertical="center" wrapText="1"/>
    </xf>
    <xf numFmtId="171" fontId="20" fillId="3" borderId="15" xfId="4" applyNumberFormat="1" applyFont="1" applyFill="1" applyBorder="1" applyAlignment="1">
      <alignment vertical="center" wrapText="1"/>
    </xf>
    <xf numFmtId="3" fontId="20" fillId="3" borderId="0" xfId="3" applyNumberFormat="1" applyFont="1" applyFill="1" applyBorder="1" applyAlignment="1">
      <alignment vertical="center"/>
    </xf>
    <xf numFmtId="3" fontId="20" fillId="0" borderId="2" xfId="1" applyNumberFormat="1" applyFont="1" applyBorder="1" applyAlignment="1">
      <alignment vertical="center" wrapText="1"/>
    </xf>
    <xf numFmtId="171" fontId="20" fillId="3" borderId="2" xfId="3" applyNumberFormat="1" applyFont="1" applyFill="1" applyBorder="1" applyAlignment="1">
      <alignment vertical="center"/>
    </xf>
    <xf numFmtId="3" fontId="20" fillId="0" borderId="0" xfId="1" applyNumberFormat="1" applyFont="1" applyBorder="1" applyAlignment="1">
      <alignment vertical="center" wrapText="1"/>
    </xf>
    <xf numFmtId="171" fontId="20" fillId="3" borderId="0" xfId="3" applyNumberFormat="1" applyFont="1" applyFill="1" applyBorder="1" applyAlignment="1">
      <alignment vertical="center"/>
    </xf>
    <xf numFmtId="1" fontId="11" fillId="0" borderId="15" xfId="4" applyNumberFormat="1" applyFont="1" applyFill="1" applyBorder="1" applyAlignment="1">
      <alignment vertical="center" wrapText="1"/>
    </xf>
    <xf numFmtId="165" fontId="11" fillId="0" borderId="15" xfId="4" applyNumberFormat="1" applyFont="1" applyFill="1" applyBorder="1" applyAlignment="1">
      <alignment vertical="center" wrapText="1"/>
    </xf>
    <xf numFmtId="3" fontId="11" fillId="0" borderId="15" xfId="1" applyNumberFormat="1" applyFont="1" applyFill="1" applyBorder="1" applyAlignment="1">
      <alignment vertical="center" wrapText="1"/>
    </xf>
    <xf numFmtId="171" fontId="11" fillId="0" borderId="15" xfId="4" applyNumberFormat="1" applyFont="1" applyFill="1" applyBorder="1" applyAlignment="1">
      <alignment vertical="center" wrapText="1"/>
    </xf>
    <xf numFmtId="1" fontId="25" fillId="0" borderId="0" xfId="4" applyNumberFormat="1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right" vertical="center" wrapText="1"/>
    </xf>
    <xf numFmtId="3" fontId="20" fillId="9" borderId="15" xfId="3" applyNumberFormat="1" applyFont="1" applyFill="1" applyBorder="1" applyAlignment="1">
      <alignment vertical="center"/>
    </xf>
    <xf numFmtId="171" fontId="20" fillId="9" borderId="15" xfId="3" applyNumberFormat="1" applyFont="1" applyFill="1" applyBorder="1" applyAlignment="1">
      <alignment vertical="center"/>
    </xf>
    <xf numFmtId="3" fontId="20" fillId="9" borderId="15" xfId="1" applyNumberFormat="1" applyFont="1" applyFill="1" applyBorder="1" applyAlignment="1">
      <alignment vertical="center" wrapText="1"/>
    </xf>
    <xf numFmtId="171" fontId="20" fillId="9" borderId="15" xfId="4" applyNumberFormat="1" applyFont="1" applyFill="1" applyBorder="1" applyAlignment="1">
      <alignment vertical="center" wrapText="1"/>
    </xf>
    <xf numFmtId="165" fontId="20" fillId="0" borderId="12" xfId="3" applyNumberFormat="1" applyFont="1" applyBorder="1" applyAlignment="1">
      <alignment vertical="center" wrapText="1"/>
    </xf>
    <xf numFmtId="165" fontId="24" fillId="0" borderId="0" xfId="3" applyNumberFormat="1" applyAlignment="1"/>
    <xf numFmtId="165" fontId="20" fillId="3" borderId="2" xfId="3" applyNumberFormat="1" applyFont="1" applyFill="1" applyBorder="1" applyAlignment="1">
      <alignment vertical="center" wrapText="1"/>
    </xf>
    <xf numFmtId="3" fontId="20" fillId="3" borderId="15" xfId="4" applyNumberFormat="1" applyFont="1" applyFill="1" applyBorder="1" applyAlignment="1">
      <alignment vertical="center" wrapText="1"/>
    </xf>
    <xf numFmtId="165" fontId="20" fillId="0" borderId="0" xfId="3" applyNumberFormat="1" applyFont="1" applyBorder="1" applyAlignment="1">
      <alignment vertical="center" wrapText="1"/>
    </xf>
    <xf numFmtId="165" fontId="20" fillId="0" borderId="2" xfId="3" applyNumberFormat="1" applyFont="1" applyBorder="1" applyAlignment="1">
      <alignment vertical="center" wrapText="1"/>
    </xf>
    <xf numFmtId="3" fontId="20" fillId="0" borderId="15" xfId="4" applyNumberFormat="1" applyFont="1" applyFill="1" applyBorder="1" applyAlignment="1">
      <alignment vertical="center" wrapText="1"/>
    </xf>
    <xf numFmtId="165" fontId="20" fillId="0" borderId="15" xfId="3" applyNumberFormat="1" applyFont="1" applyFill="1" applyBorder="1" applyAlignment="1">
      <alignment vertical="center" wrapText="1"/>
    </xf>
    <xf numFmtId="165" fontId="20" fillId="9" borderId="15" xfId="3" applyNumberFormat="1" applyFont="1" applyFill="1" applyBorder="1" applyAlignment="1">
      <alignment vertical="center" wrapText="1"/>
    </xf>
    <xf numFmtId="171" fontId="20" fillId="9" borderId="15" xfId="3" applyNumberFormat="1" applyFont="1" applyFill="1" applyBorder="1" applyAlignment="1">
      <alignment vertical="center" wrapText="1"/>
    </xf>
    <xf numFmtId="0" fontId="45" fillId="0" borderId="12" xfId="3" applyFont="1" applyBorder="1" applyAlignment="1">
      <alignment horizontal="right" vertical="center" wrapText="1"/>
    </xf>
    <xf numFmtId="165" fontId="45" fillId="3" borderId="0" xfId="3" applyNumberFormat="1" applyFont="1" applyFill="1" applyBorder="1" applyAlignment="1">
      <alignment horizontal="center" vertical="center"/>
    </xf>
    <xf numFmtId="0" fontId="47" fillId="0" borderId="0" xfId="3" applyFont="1"/>
    <xf numFmtId="165" fontId="47" fillId="0" borderId="0" xfId="3" applyNumberFormat="1" applyFont="1" applyAlignment="1"/>
    <xf numFmtId="0" fontId="45" fillId="3" borderId="2" xfId="3" applyFont="1" applyFill="1" applyBorder="1" applyAlignment="1">
      <alignment horizontal="right" vertical="center" wrapText="1"/>
    </xf>
    <xf numFmtId="0" fontId="48" fillId="0" borderId="0" xfId="3" applyFont="1" applyBorder="1" applyAlignment="1"/>
    <xf numFmtId="0" fontId="48" fillId="0" borderId="0" xfId="3" applyFont="1" applyAlignment="1"/>
    <xf numFmtId="0" fontId="48" fillId="0" borderId="0" xfId="3" applyFont="1"/>
    <xf numFmtId="0" fontId="45" fillId="0" borderId="2" xfId="3" applyFont="1" applyBorder="1" applyAlignment="1">
      <alignment horizontal="right" vertical="center" wrapText="1"/>
    </xf>
    <xf numFmtId="0" fontId="47" fillId="0" borderId="0" xfId="3" applyFont="1" applyBorder="1"/>
    <xf numFmtId="165" fontId="47" fillId="0" borderId="0" xfId="3" applyNumberFormat="1" applyFont="1" applyBorder="1" applyAlignment="1"/>
    <xf numFmtId="0" fontId="47" fillId="0" borderId="0" xfId="3" applyFont="1" applyBorder="1" applyAlignment="1"/>
    <xf numFmtId="0" fontId="47" fillId="0" borderId="0" xfId="3" applyFont="1" applyAlignment="1"/>
    <xf numFmtId="0" fontId="45" fillId="0" borderId="2" xfId="3" applyFont="1" applyFill="1" applyBorder="1" applyAlignment="1">
      <alignment horizontal="right" vertical="center" wrapText="1"/>
    </xf>
    <xf numFmtId="0" fontId="47" fillId="0" borderId="2" xfId="3" applyFont="1" applyBorder="1"/>
    <xf numFmtId="0" fontId="45" fillId="0" borderId="3" xfId="3" applyFont="1" applyFill="1" applyBorder="1" applyAlignment="1">
      <alignment horizontal="right" vertical="center" wrapText="1"/>
    </xf>
    <xf numFmtId="0" fontId="45" fillId="0" borderId="15" xfId="3" applyFont="1" applyBorder="1" applyAlignment="1">
      <alignment horizontal="right" vertical="center"/>
    </xf>
    <xf numFmtId="1" fontId="45" fillId="3" borderId="0" xfId="3" applyNumberFormat="1" applyFont="1" applyFill="1" applyBorder="1" applyAlignment="1">
      <alignment horizontal="center" vertical="center"/>
    </xf>
    <xf numFmtId="1" fontId="45" fillId="10" borderId="0" xfId="3" applyNumberFormat="1" applyFont="1" applyFill="1" applyBorder="1" applyAlignment="1">
      <alignment horizontal="center" vertical="center"/>
    </xf>
    <xf numFmtId="165" fontId="47" fillId="10" borderId="0" xfId="3" applyNumberFormat="1" applyFont="1" applyFill="1" applyBorder="1" applyAlignment="1"/>
    <xf numFmtId="0" fontId="47" fillId="10" borderId="0" xfId="3" applyFont="1" applyFill="1" applyBorder="1"/>
    <xf numFmtId="0" fontId="45" fillId="0" borderId="0" xfId="3" applyFont="1" applyBorder="1" applyAlignment="1">
      <alignment horizontal="right" vertical="center"/>
    </xf>
    <xf numFmtId="0" fontId="45" fillId="0" borderId="2" xfId="3" applyFont="1" applyBorder="1" applyAlignment="1">
      <alignment horizontal="right" vertical="center"/>
    </xf>
    <xf numFmtId="0" fontId="45" fillId="0" borderId="15" xfId="3" applyFont="1" applyFill="1" applyBorder="1" applyAlignment="1">
      <alignment horizontal="right" vertical="center"/>
    </xf>
    <xf numFmtId="0" fontId="45" fillId="9" borderId="15" xfId="3" applyFont="1" applyFill="1" applyBorder="1" applyAlignment="1">
      <alignment horizontal="right" vertical="center"/>
    </xf>
    <xf numFmtId="0" fontId="17" fillId="0" borderId="8" xfId="3" applyFont="1" applyBorder="1" applyAlignment="1">
      <alignment horizontal="center" vertical="center"/>
    </xf>
    <xf numFmtId="0" fontId="17" fillId="0" borderId="0" xfId="3" applyFont="1" applyFill="1" applyBorder="1" applyAlignment="1">
      <alignment horizontal="right" vertical="center"/>
    </xf>
    <xf numFmtId="0" fontId="24" fillId="0" borderId="18" xfId="3" applyBorder="1"/>
    <xf numFmtId="0" fontId="17" fillId="0" borderId="8" xfId="3" applyFont="1" applyBorder="1" applyAlignment="1">
      <alignment horizontal="right" vertical="center"/>
    </xf>
    <xf numFmtId="1" fontId="20" fillId="0" borderId="0" xfId="4" applyNumberFormat="1" applyFont="1" applyFill="1" applyBorder="1" applyAlignment="1">
      <alignment vertical="center" wrapText="1"/>
    </xf>
    <xf numFmtId="0" fontId="43" fillId="0" borderId="8" xfId="3" applyFont="1" applyBorder="1" applyAlignment="1">
      <alignment vertical="center" readingOrder="2"/>
    </xf>
    <xf numFmtId="0" fontId="31" fillId="0" borderId="8" xfId="3" applyFont="1" applyBorder="1" applyAlignment="1">
      <alignment vertical="center" readingOrder="2"/>
    </xf>
    <xf numFmtId="0" fontId="17" fillId="0" borderId="2" xfId="3" applyFont="1" applyBorder="1" applyAlignment="1">
      <alignment vertical="center" wrapText="1" readingOrder="2"/>
    </xf>
    <xf numFmtId="3" fontId="20" fillId="0" borderId="2" xfId="4" applyNumberFormat="1" applyFont="1" applyBorder="1" applyAlignment="1">
      <alignment vertical="center" wrapText="1" readingOrder="2"/>
    </xf>
    <xf numFmtId="0" fontId="17" fillId="3" borderId="2" xfId="3" applyFont="1" applyFill="1" applyBorder="1" applyAlignment="1">
      <alignment vertical="center" wrapText="1" readingOrder="2"/>
    </xf>
    <xf numFmtId="3" fontId="20" fillId="0" borderId="2" xfId="4" applyNumberFormat="1" applyFont="1" applyFill="1" applyBorder="1" applyAlignment="1">
      <alignment vertical="center" wrapText="1" readingOrder="2"/>
    </xf>
    <xf numFmtId="0" fontId="17" fillId="0" borderId="2" xfId="3" applyFont="1" applyFill="1" applyBorder="1" applyAlignment="1">
      <alignment vertical="center" wrapText="1" readingOrder="2"/>
    </xf>
    <xf numFmtId="3" fontId="20" fillId="3" borderId="15" xfId="4" applyNumberFormat="1" applyFont="1" applyFill="1" applyBorder="1" applyAlignment="1">
      <alignment vertical="center" wrapText="1" readingOrder="2"/>
    </xf>
    <xf numFmtId="0" fontId="17" fillId="0" borderId="0" xfId="3" applyFont="1" applyBorder="1" applyAlignment="1">
      <alignment vertical="center" readingOrder="2"/>
    </xf>
    <xf numFmtId="3" fontId="20" fillId="3" borderId="0" xfId="4" applyNumberFormat="1" applyFont="1" applyFill="1" applyBorder="1" applyAlignment="1">
      <alignment vertical="center" wrapText="1" readingOrder="2"/>
    </xf>
    <xf numFmtId="0" fontId="17" fillId="0" borderId="2" xfId="3" applyFont="1" applyBorder="1" applyAlignment="1">
      <alignment vertical="center" readingOrder="2"/>
    </xf>
    <xf numFmtId="3" fontId="20" fillId="3" borderId="2" xfId="4" applyNumberFormat="1" applyFont="1" applyFill="1" applyBorder="1" applyAlignment="1">
      <alignment vertical="center" wrapText="1" readingOrder="2"/>
    </xf>
    <xf numFmtId="0" fontId="17" fillId="0" borderId="12" xfId="3" applyFont="1" applyBorder="1" applyAlignment="1">
      <alignment vertical="center" wrapText="1" readingOrder="2"/>
    </xf>
    <xf numFmtId="0" fontId="17" fillId="0" borderId="0" xfId="3" applyFont="1" applyFill="1" applyBorder="1" applyAlignment="1">
      <alignment vertical="center" readingOrder="2"/>
    </xf>
    <xf numFmtId="1" fontId="20" fillId="0" borderId="0" xfId="4" applyNumberFormat="1" applyFont="1" applyFill="1" applyBorder="1" applyAlignment="1">
      <alignment vertical="center" wrapText="1" readingOrder="2"/>
    </xf>
    <xf numFmtId="165" fontId="20" fillId="0" borderId="0" xfId="3" applyNumberFormat="1" applyFont="1" applyFill="1" applyBorder="1" applyAlignment="1">
      <alignment vertical="center" wrapText="1" readingOrder="2"/>
    </xf>
    <xf numFmtId="0" fontId="17" fillId="9" borderId="15" xfId="3" applyFont="1" applyFill="1" applyBorder="1" applyAlignment="1">
      <alignment vertical="center" readingOrder="2"/>
    </xf>
    <xf numFmtId="3" fontId="20" fillId="9" borderId="15" xfId="4" applyNumberFormat="1" applyFont="1" applyFill="1" applyBorder="1" applyAlignment="1">
      <alignment vertical="center" wrapText="1" readingOrder="2"/>
    </xf>
    <xf numFmtId="0" fontId="4" fillId="8" borderId="14" xfId="3" applyFont="1" applyFill="1" applyBorder="1" applyAlignment="1">
      <alignment horizontal="center" vertical="center" wrapText="1" readingOrder="2"/>
    </xf>
    <xf numFmtId="0" fontId="8" fillId="8" borderId="13" xfId="0" applyFont="1" applyFill="1" applyBorder="1" applyAlignment="1">
      <alignment vertical="center" wrapText="1" readingOrder="2"/>
    </xf>
    <xf numFmtId="0" fontId="17" fillId="0" borderId="18" xfId="0" applyFont="1" applyBorder="1" applyAlignment="1">
      <alignment vertical="center" wrapText="1" readingOrder="2"/>
    </xf>
    <xf numFmtId="0" fontId="31" fillId="0" borderId="18" xfId="3" applyFont="1" applyBorder="1" applyAlignment="1">
      <alignment readingOrder="2"/>
    </xf>
    <xf numFmtId="167" fontId="20" fillId="0" borderId="2" xfId="1" applyNumberFormat="1" applyFont="1" applyBorder="1" applyAlignment="1">
      <alignment vertical="center" wrapText="1"/>
    </xf>
    <xf numFmtId="1" fontId="20" fillId="3" borderId="3" xfId="3" applyNumberFormat="1" applyFont="1" applyFill="1" applyBorder="1" applyAlignment="1">
      <alignment vertical="center"/>
    </xf>
    <xf numFmtId="1" fontId="20" fillId="0" borderId="3" xfId="3" applyNumberFormat="1" applyFont="1" applyBorder="1" applyAlignment="1">
      <alignment vertical="center"/>
    </xf>
    <xf numFmtId="167" fontId="20" fillId="0" borderId="3" xfId="1" applyNumberFormat="1" applyFont="1" applyBorder="1" applyAlignment="1">
      <alignment vertical="center" wrapText="1"/>
    </xf>
    <xf numFmtId="1" fontId="20" fillId="3" borderId="2" xfId="3" applyNumberFormat="1" applyFont="1" applyFill="1" applyBorder="1" applyAlignment="1">
      <alignment vertical="center"/>
    </xf>
    <xf numFmtId="1" fontId="20" fillId="0" borderId="2" xfId="3" applyNumberFormat="1" applyFont="1" applyBorder="1" applyAlignment="1">
      <alignment vertical="center"/>
    </xf>
    <xf numFmtId="1" fontId="20" fillId="3" borderId="12" xfId="3" applyNumberFormat="1" applyFont="1" applyFill="1" applyBorder="1" applyAlignment="1">
      <alignment vertical="center"/>
    </xf>
    <xf numFmtId="167" fontId="20" fillId="0" borderId="15" xfId="1" applyNumberFormat="1" applyFont="1" applyBorder="1" applyAlignment="1">
      <alignment vertical="center" wrapText="1"/>
    </xf>
    <xf numFmtId="167" fontId="20" fillId="9" borderId="15" xfId="1" applyNumberFormat="1" applyFont="1" applyFill="1" applyBorder="1" applyAlignment="1">
      <alignment vertical="center" wrapText="1"/>
    </xf>
    <xf numFmtId="1" fontId="20" fillId="3" borderId="0" xfId="3" applyNumberFormat="1" applyFont="1" applyFill="1" applyBorder="1" applyAlignment="1">
      <alignment vertical="center"/>
    </xf>
    <xf numFmtId="1" fontId="20" fillId="0" borderId="0" xfId="3" applyNumberFormat="1" applyFont="1" applyAlignment="1">
      <alignment vertical="center"/>
    </xf>
    <xf numFmtId="167" fontId="20" fillId="0" borderId="0" xfId="1" applyNumberFormat="1" applyFont="1" applyBorder="1" applyAlignment="1">
      <alignment vertical="center" wrapText="1"/>
    </xf>
    <xf numFmtId="1" fontId="20" fillId="0" borderId="0" xfId="3" applyNumberFormat="1" applyFont="1" applyBorder="1" applyAlignment="1">
      <alignment vertical="center"/>
    </xf>
    <xf numFmtId="1" fontId="20" fillId="0" borderId="3" xfId="4" applyNumberFormat="1" applyFont="1" applyBorder="1" applyAlignment="1">
      <alignment vertical="center" wrapText="1"/>
    </xf>
    <xf numFmtId="1" fontId="20" fillId="0" borderId="3" xfId="3" applyNumberFormat="1" applyFont="1" applyBorder="1" applyAlignment="1">
      <alignment vertical="center" wrapText="1"/>
    </xf>
    <xf numFmtId="1" fontId="20" fillId="0" borderId="2" xfId="4" applyNumberFormat="1" applyFont="1" applyBorder="1" applyAlignment="1">
      <alignment vertical="center" wrapText="1"/>
    </xf>
    <xf numFmtId="1" fontId="20" fillId="0" borderId="2" xfId="3" applyNumberFormat="1" applyFont="1" applyBorder="1" applyAlignment="1">
      <alignment vertical="center" wrapText="1"/>
    </xf>
    <xf numFmtId="1" fontId="20" fillId="0" borderId="2" xfId="4" applyNumberFormat="1" applyFont="1" applyFill="1" applyBorder="1" applyAlignment="1">
      <alignment vertical="center" wrapText="1"/>
    </xf>
    <xf numFmtId="1" fontId="20" fillId="0" borderId="0" xfId="3" applyNumberFormat="1" applyFont="1" applyBorder="1" applyAlignment="1">
      <alignment vertical="center" wrapText="1"/>
    </xf>
    <xf numFmtId="1" fontId="20" fillId="9" borderId="15" xfId="3" applyNumberFormat="1" applyFont="1" applyFill="1" applyBorder="1" applyAlignment="1">
      <alignment vertical="center" wrapText="1"/>
    </xf>
    <xf numFmtId="0" fontId="43" fillId="3" borderId="0" xfId="3" applyFont="1" applyFill="1" applyAlignment="1">
      <alignment vertical="center"/>
    </xf>
    <xf numFmtId="0" fontId="31" fillId="3" borderId="0" xfId="3" applyFont="1" applyFill="1" applyAlignment="1">
      <alignment vertical="center"/>
    </xf>
    <xf numFmtId="0" fontId="21" fillId="0" borderId="0" xfId="3" applyFont="1" applyFill="1" applyBorder="1" applyAlignment="1">
      <alignment horizontal="center" vertical="center" wrapText="1"/>
    </xf>
    <xf numFmtId="0" fontId="25" fillId="0" borderId="0" xfId="3" applyFont="1" applyFill="1" applyBorder="1" applyAlignment="1">
      <alignment horizontal="center" vertical="center" wrapText="1"/>
    </xf>
    <xf numFmtId="0" fontId="25" fillId="0" borderId="0" xfId="3" applyFont="1" applyFill="1" applyBorder="1" applyAlignment="1">
      <alignment horizontal="center" vertical="center"/>
    </xf>
    <xf numFmtId="171" fontId="20" fillId="0" borderId="2" xfId="4" applyNumberFormat="1" applyFont="1" applyBorder="1" applyAlignment="1">
      <alignment vertical="center" wrapText="1"/>
    </xf>
    <xf numFmtId="3" fontId="20" fillId="0" borderId="2" xfId="3" applyNumberFormat="1" applyFont="1" applyBorder="1" applyAlignment="1">
      <alignment vertical="center"/>
    </xf>
    <xf numFmtId="3" fontId="31" fillId="0" borderId="0" xfId="3" applyNumberFormat="1" applyFont="1" applyAlignment="1"/>
    <xf numFmtId="0" fontId="31" fillId="0" borderId="0" xfId="3" applyFont="1" applyBorder="1"/>
    <xf numFmtId="3" fontId="24" fillId="0" borderId="0" xfId="3" applyNumberFormat="1" applyAlignment="1"/>
    <xf numFmtId="171" fontId="20" fillId="0" borderId="3" xfId="4" applyNumberFormat="1" applyFont="1" applyFill="1" applyBorder="1" applyAlignment="1">
      <alignment vertical="center" wrapText="1"/>
    </xf>
    <xf numFmtId="171" fontId="20" fillId="0" borderId="2" xfId="4" applyNumberFormat="1" applyFont="1" applyFill="1" applyBorder="1" applyAlignment="1">
      <alignment vertical="center" wrapText="1"/>
    </xf>
    <xf numFmtId="171" fontId="20" fillId="3" borderId="15" xfId="3" applyNumberFormat="1" applyFont="1" applyFill="1" applyBorder="1" applyAlignment="1">
      <alignment vertical="center"/>
    </xf>
    <xf numFmtId="3" fontId="20" fillId="0" borderId="15" xfId="3" applyNumberFormat="1" applyFont="1" applyBorder="1" applyAlignment="1">
      <alignment vertical="center"/>
    </xf>
    <xf numFmtId="3" fontId="24" fillId="0" borderId="0" xfId="3" applyNumberFormat="1" applyBorder="1"/>
    <xf numFmtId="171" fontId="20" fillId="3" borderId="0" xfId="4" applyNumberFormat="1" applyFont="1" applyFill="1" applyBorder="1" applyAlignment="1">
      <alignment vertical="center" wrapText="1"/>
    </xf>
    <xf numFmtId="3" fontId="20" fillId="0" borderId="0" xfId="3" applyNumberFormat="1" applyFont="1" applyAlignment="1">
      <alignment vertical="center"/>
    </xf>
    <xf numFmtId="171" fontId="20" fillId="3" borderId="2" xfId="4" applyNumberFormat="1" applyFont="1" applyFill="1" applyBorder="1" applyAlignment="1">
      <alignment vertical="center" wrapText="1"/>
    </xf>
    <xf numFmtId="3" fontId="20" fillId="0" borderId="0" xfId="3" applyNumberFormat="1" applyFont="1" applyBorder="1" applyAlignment="1">
      <alignment vertical="center"/>
    </xf>
    <xf numFmtId="171" fontId="20" fillId="0" borderId="15" xfId="4" applyNumberFormat="1" applyFont="1" applyFill="1" applyBorder="1" applyAlignment="1">
      <alignment vertical="center" wrapText="1"/>
    </xf>
    <xf numFmtId="171" fontId="20" fillId="0" borderId="15" xfId="3" applyNumberFormat="1" applyFont="1" applyFill="1" applyBorder="1" applyAlignment="1">
      <alignment vertical="center"/>
    </xf>
    <xf numFmtId="3" fontId="20" fillId="0" borderId="15" xfId="3" applyNumberFormat="1" applyFont="1" applyFill="1" applyBorder="1" applyAlignment="1">
      <alignment vertical="center"/>
    </xf>
    <xf numFmtId="165" fontId="24" fillId="0" borderId="0" xfId="3" applyNumberFormat="1" applyFill="1" applyBorder="1" applyAlignment="1"/>
    <xf numFmtId="0" fontId="31" fillId="0" borderId="18" xfId="3" applyFont="1" applyBorder="1"/>
    <xf numFmtId="0" fontId="8" fillId="9" borderId="13" xfId="3" applyFont="1" applyFill="1" applyBorder="1" applyAlignment="1">
      <alignment horizontal="right" vertical="center" wrapText="1"/>
    </xf>
    <xf numFmtId="0" fontId="8" fillId="9" borderId="13" xfId="3" applyFont="1" applyFill="1" applyBorder="1" applyAlignment="1">
      <alignment horizontal="right" vertical="center"/>
    </xf>
    <xf numFmtId="0" fontId="24" fillId="0" borderId="0" xfId="4"/>
    <xf numFmtId="0" fontId="43" fillId="3" borderId="0" xfId="4" applyFont="1" applyFill="1" applyAlignment="1">
      <alignment vertical="center"/>
    </xf>
    <xf numFmtId="0" fontId="31" fillId="3" borderId="0" xfId="4" applyFont="1" applyFill="1" applyAlignment="1">
      <alignment vertical="center"/>
    </xf>
    <xf numFmtId="0" fontId="24" fillId="0" borderId="0" xfId="4" applyBorder="1"/>
    <xf numFmtId="2" fontId="20" fillId="3" borderId="2" xfId="3" applyNumberFormat="1" applyFont="1" applyFill="1" applyBorder="1" applyAlignment="1">
      <alignment vertical="center"/>
    </xf>
    <xf numFmtId="2" fontId="20" fillId="0" borderId="2" xfId="3" applyNumberFormat="1" applyFont="1" applyBorder="1" applyAlignment="1"/>
    <xf numFmtId="3" fontId="31" fillId="0" borderId="0" xfId="3" applyNumberFormat="1" applyFont="1" applyBorder="1"/>
    <xf numFmtId="0" fontId="44" fillId="3" borderId="0" xfId="4" applyFont="1" applyFill="1" applyAlignment="1">
      <alignment vertical="center"/>
    </xf>
    <xf numFmtId="3" fontId="20" fillId="3" borderId="15" xfId="3" applyNumberFormat="1" applyFont="1" applyFill="1" applyBorder="1" applyAlignment="1">
      <alignment vertical="center"/>
    </xf>
    <xf numFmtId="2" fontId="20" fillId="3" borderId="15" xfId="3" applyNumberFormat="1" applyFont="1" applyFill="1" applyBorder="1" applyAlignment="1">
      <alignment vertical="center"/>
    </xf>
    <xf numFmtId="2" fontId="20" fillId="3" borderId="0" xfId="3" applyNumberFormat="1" applyFont="1" applyFill="1" applyBorder="1" applyAlignment="1">
      <alignment vertical="center"/>
    </xf>
    <xf numFmtId="2" fontId="20" fillId="0" borderId="15" xfId="3" applyNumberFormat="1" applyFont="1" applyFill="1" applyBorder="1" applyAlignment="1">
      <alignment vertical="center"/>
    </xf>
    <xf numFmtId="0" fontId="17" fillId="0" borderId="18" xfId="0" applyFont="1" applyBorder="1" applyAlignment="1">
      <alignment horizontal="right" vertical="center" wrapText="1"/>
    </xf>
    <xf numFmtId="0" fontId="24" fillId="0" borderId="18" xfId="4" applyBorder="1"/>
    <xf numFmtId="0" fontId="8" fillId="9" borderId="13" xfId="4" applyFont="1" applyFill="1" applyBorder="1" applyAlignment="1">
      <alignment horizontal="right" vertical="center" wrapText="1"/>
    </xf>
    <xf numFmtId="0" fontId="8" fillId="9" borderId="13" xfId="4" applyFont="1" applyFill="1" applyBorder="1" applyAlignment="1">
      <alignment horizontal="right" vertical="center"/>
    </xf>
    <xf numFmtId="2" fontId="20" fillId="9" borderId="15" xfId="3" applyNumberFormat="1" applyFont="1" applyFill="1" applyBorder="1" applyAlignment="1">
      <alignment vertical="center"/>
    </xf>
    <xf numFmtId="0" fontId="31" fillId="0" borderId="18" xfId="4" applyFont="1" applyBorder="1"/>
    <xf numFmtId="0" fontId="20" fillId="0" borderId="2" xfId="3" applyFont="1" applyBorder="1" applyAlignment="1">
      <alignment horizontal="right" vertical="center" wrapText="1"/>
    </xf>
    <xf numFmtId="0" fontId="20" fillId="3" borderId="2" xfId="3" applyFont="1" applyFill="1" applyBorder="1" applyAlignment="1">
      <alignment horizontal="right" vertical="center" wrapText="1"/>
    </xf>
    <xf numFmtId="0" fontId="24" fillId="4" borderId="0" xfId="3" applyFill="1"/>
    <xf numFmtId="0" fontId="50" fillId="4" borderId="0" xfId="3" applyFont="1" applyFill="1"/>
    <xf numFmtId="0" fontId="20" fillId="0" borderId="3" xfId="3" applyFont="1" applyBorder="1" applyAlignment="1">
      <alignment horizontal="right" vertical="center" wrapText="1"/>
    </xf>
    <xf numFmtId="0" fontId="24" fillId="0" borderId="2" xfId="3" applyFill="1" applyBorder="1"/>
    <xf numFmtId="0" fontId="24" fillId="0" borderId="0" xfId="3" applyFill="1"/>
    <xf numFmtId="0" fontId="20" fillId="0" borderId="2" xfId="3" applyFont="1" applyFill="1" applyBorder="1" applyAlignment="1">
      <alignment horizontal="right" vertical="center" wrapText="1"/>
    </xf>
    <xf numFmtId="0" fontId="20" fillId="0" borderId="3" xfId="3" applyFont="1" applyFill="1" applyBorder="1" applyAlignment="1">
      <alignment horizontal="right" vertical="center" wrapText="1"/>
    </xf>
    <xf numFmtId="3" fontId="20" fillId="0" borderId="15" xfId="4" applyNumberFormat="1" applyFont="1" applyBorder="1" applyAlignment="1">
      <alignment vertical="center" wrapText="1"/>
    </xf>
    <xf numFmtId="0" fontId="20" fillId="0" borderId="15" xfId="3" applyFont="1" applyBorder="1" applyAlignment="1">
      <alignment horizontal="right" vertical="center"/>
    </xf>
    <xf numFmtId="165" fontId="20" fillId="0" borderId="15" xfId="3" applyNumberFormat="1" applyFont="1" applyBorder="1" applyAlignment="1">
      <alignment vertical="center" wrapText="1"/>
    </xf>
    <xf numFmtId="0" fontId="20" fillId="0" borderId="0" xfId="3" applyFont="1" applyBorder="1" applyAlignment="1">
      <alignment horizontal="right" vertical="center"/>
    </xf>
    <xf numFmtId="0" fontId="20" fillId="0" borderId="2" xfId="3" applyFont="1" applyBorder="1" applyAlignment="1">
      <alignment horizontal="right" vertical="center"/>
    </xf>
    <xf numFmtId="0" fontId="20" fillId="0" borderId="0" xfId="3" applyFont="1" applyBorder="1" applyAlignment="1">
      <alignment horizontal="right" vertical="center" wrapText="1"/>
    </xf>
    <xf numFmtId="165" fontId="20" fillId="0" borderId="11" xfId="3" applyNumberFormat="1" applyFont="1" applyBorder="1" applyAlignment="1">
      <alignment vertical="center" wrapText="1"/>
    </xf>
    <xf numFmtId="0" fontId="24" fillId="0" borderId="7" xfId="3" applyBorder="1" applyAlignment="1"/>
    <xf numFmtId="3" fontId="20" fillId="0" borderId="15" xfId="3" applyNumberFormat="1" applyFont="1" applyBorder="1" applyAlignment="1">
      <alignment horizontal="right" vertical="center"/>
    </xf>
    <xf numFmtId="0" fontId="24" fillId="0" borderId="16" xfId="3" applyBorder="1"/>
    <xf numFmtId="0" fontId="49" fillId="0" borderId="19" xfId="3" applyFont="1" applyFill="1" applyBorder="1" applyAlignment="1">
      <alignment horizontal="right" vertical="center" readingOrder="2"/>
    </xf>
    <xf numFmtId="0" fontId="26" fillId="0" borderId="18" xfId="3" applyFont="1" applyBorder="1"/>
    <xf numFmtId="0" fontId="4" fillId="8" borderId="9" xfId="3" applyFont="1" applyFill="1" applyBorder="1" applyAlignment="1">
      <alignment horizontal="right" vertical="center" wrapText="1"/>
    </xf>
    <xf numFmtId="0" fontId="4" fillId="8" borderId="7" xfId="3" applyFont="1" applyFill="1" applyBorder="1" applyAlignment="1">
      <alignment horizontal="right" vertical="center" wrapText="1"/>
    </xf>
    <xf numFmtId="0" fontId="20" fillId="9" borderId="15" xfId="3" applyFont="1" applyFill="1" applyBorder="1" applyAlignment="1">
      <alignment horizontal="right" vertical="center"/>
    </xf>
    <xf numFmtId="3" fontId="20" fillId="9" borderId="15" xfId="3" applyNumberFormat="1" applyFont="1" applyFill="1" applyBorder="1" applyAlignment="1">
      <alignment horizontal="right" vertical="center"/>
    </xf>
    <xf numFmtId="0" fontId="17" fillId="0" borderId="18" xfId="3" applyFont="1" applyBorder="1"/>
    <xf numFmtId="167" fontId="11" fillId="0" borderId="2" xfId="1" applyNumberFormat="1" applyFont="1" applyBorder="1" applyAlignment="1">
      <alignment horizontal="center" vertical="center" wrapText="1" readingOrder="1"/>
    </xf>
    <xf numFmtId="167" fontId="11" fillId="0" borderId="2" xfId="1" applyNumberFormat="1" applyFont="1" applyBorder="1" applyAlignment="1">
      <alignment horizontal="right" vertical="center" wrapText="1" readingOrder="1"/>
    </xf>
    <xf numFmtId="167" fontId="11" fillId="0" borderId="11" xfId="1" applyNumberFormat="1" applyFont="1" applyBorder="1" applyAlignment="1">
      <alignment horizontal="right" vertical="center" wrapText="1" readingOrder="1"/>
    </xf>
    <xf numFmtId="167" fontId="11" fillId="0" borderId="11" xfId="1" applyNumberFormat="1" applyFont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right" vertical="center" wrapText="1" readingOrder="1"/>
    </xf>
    <xf numFmtId="0" fontId="11" fillId="0" borderId="2" xfId="0" applyFont="1" applyBorder="1" applyAlignment="1">
      <alignment horizontal="right" vertical="center" wrapText="1" readingOrder="1"/>
    </xf>
    <xf numFmtId="0" fontId="11" fillId="0" borderId="11" xfId="0" applyFont="1" applyBorder="1" applyAlignment="1">
      <alignment horizontal="right" vertical="center" wrapText="1" readingOrder="1"/>
    </xf>
    <xf numFmtId="169" fontId="11" fillId="0" borderId="10" xfId="1" applyNumberFormat="1" applyFont="1" applyBorder="1" applyAlignment="1">
      <alignment horizontal="right" vertical="center" wrapText="1" readingOrder="1"/>
    </xf>
    <xf numFmtId="169" fontId="11" fillId="0" borderId="2" xfId="1" applyNumberFormat="1" applyFont="1" applyBorder="1" applyAlignment="1">
      <alignment horizontal="right" vertical="center" wrapText="1" readingOrder="1"/>
    </xf>
    <xf numFmtId="169" fontId="11" fillId="0" borderId="11" xfId="1" applyNumberFormat="1" applyFont="1" applyBorder="1" applyAlignment="1">
      <alignment horizontal="right" vertical="center" wrapText="1" readingOrder="2"/>
    </xf>
    <xf numFmtId="169" fontId="11" fillId="0" borderId="11" xfId="1" applyNumberFormat="1" applyFont="1" applyBorder="1" applyAlignment="1">
      <alignment horizontal="right" vertical="center" wrapText="1" readingOrder="1"/>
    </xf>
    <xf numFmtId="0" fontId="11" fillId="0" borderId="10" xfId="0" applyFont="1" applyBorder="1" applyAlignment="1">
      <alignment vertical="center" wrapText="1" readingOrder="1"/>
    </xf>
    <xf numFmtId="0" fontId="11" fillId="0" borderId="10" xfId="0" applyFont="1" applyBorder="1" applyAlignment="1">
      <alignment horizontal="right" vertical="center" wrapText="1" readingOrder="2"/>
    </xf>
    <xf numFmtId="0" fontId="11" fillId="0" borderId="2" xfId="0" applyFont="1" applyBorder="1" applyAlignment="1">
      <alignment vertical="center" wrapText="1" readingOrder="1"/>
    </xf>
    <xf numFmtId="0" fontId="11" fillId="0" borderId="2" xfId="0" applyFont="1" applyBorder="1" applyAlignment="1">
      <alignment horizontal="right" vertical="center" wrapText="1" readingOrder="2"/>
    </xf>
    <xf numFmtId="167" fontId="11" fillId="0" borderId="2" xfId="1" applyNumberFormat="1" applyFont="1" applyBorder="1" applyAlignment="1">
      <alignment vertical="center" wrapText="1" readingOrder="1"/>
    </xf>
    <xf numFmtId="167" fontId="11" fillId="0" borderId="2" xfId="1" applyNumberFormat="1" applyFont="1" applyBorder="1" applyAlignment="1">
      <alignment horizontal="right" vertical="center" wrapText="1" readingOrder="2"/>
    </xf>
    <xf numFmtId="0" fontId="11" fillId="0" borderId="11" xfId="0" applyFont="1" applyBorder="1" applyAlignment="1">
      <alignment vertical="center" wrapText="1" readingOrder="2"/>
    </xf>
    <xf numFmtId="0" fontId="11" fillId="0" borderId="11" xfId="0" applyFont="1" applyBorder="1" applyAlignment="1">
      <alignment horizontal="right" vertical="center" wrapText="1" readingOrder="2"/>
    </xf>
    <xf numFmtId="0" fontId="11" fillId="0" borderId="11" xfId="0" applyFont="1" applyBorder="1" applyAlignment="1">
      <alignment vertical="center" wrapText="1" readingOrder="1"/>
    </xf>
    <xf numFmtId="0" fontId="11" fillId="0" borderId="13" xfId="0" applyFont="1" applyBorder="1" applyAlignment="1">
      <alignment horizontal="center" vertical="center" readingOrder="2"/>
    </xf>
    <xf numFmtId="0" fontId="11" fillId="0" borderId="11" xfId="0" applyFont="1" applyBorder="1" applyAlignment="1">
      <alignment horizontal="center" vertical="center" readingOrder="2"/>
    </xf>
    <xf numFmtId="172" fontId="7" fillId="0" borderId="10" xfId="0" applyNumberFormat="1" applyFont="1" applyFill="1" applyBorder="1" applyAlignment="1">
      <alignment vertical="center" wrapText="1"/>
    </xf>
    <xf numFmtId="165" fontId="7" fillId="0" borderId="10" xfId="0" applyNumberFormat="1" applyFont="1" applyFill="1" applyBorder="1" applyAlignment="1">
      <alignment vertical="center" wrapText="1"/>
    </xf>
    <xf numFmtId="1" fontId="7" fillId="0" borderId="10" xfId="0" applyNumberFormat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167" fontId="7" fillId="0" borderId="2" xfId="1" applyNumberFormat="1" applyFont="1" applyFill="1" applyBorder="1" applyAlignment="1">
      <alignment horizontal="right" vertical="center" wrapText="1"/>
    </xf>
    <xf numFmtId="167" fontId="7" fillId="0" borderId="10" xfId="1" applyNumberFormat="1" applyFont="1" applyFill="1" applyBorder="1" applyAlignment="1">
      <alignment vertical="center" wrapText="1"/>
    </xf>
    <xf numFmtId="167" fontId="7" fillId="0" borderId="2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vertical="center" wrapText="1"/>
    </xf>
    <xf numFmtId="1" fontId="7" fillId="0" borderId="3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right" vertical="center" wrapText="1"/>
    </xf>
    <xf numFmtId="167" fontId="7" fillId="0" borderId="6" xfId="1" applyNumberFormat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168" fontId="11" fillId="0" borderId="10" xfId="1" applyNumberFormat="1" applyFont="1" applyBorder="1" applyAlignment="1">
      <alignment horizontal="center" vertical="center" wrapText="1" readingOrder="1"/>
    </xf>
    <xf numFmtId="164" fontId="11" fillId="0" borderId="10" xfId="1" applyNumberFormat="1" applyFont="1" applyBorder="1" applyAlignment="1">
      <alignment horizontal="center" vertical="center" wrapText="1" readingOrder="1"/>
    </xf>
    <xf numFmtId="164" fontId="7" fillId="0" borderId="10" xfId="1" applyNumberFormat="1" applyFont="1" applyBorder="1" applyAlignment="1">
      <alignment vertical="center" wrapText="1"/>
    </xf>
    <xf numFmtId="168" fontId="11" fillId="0" borderId="2" xfId="1" applyNumberFormat="1" applyFont="1" applyBorder="1" applyAlignment="1">
      <alignment horizontal="center" vertical="center" wrapText="1" readingOrder="1"/>
    </xf>
    <xf numFmtId="168" fontId="11" fillId="0" borderId="2" xfId="1" applyNumberFormat="1" applyFont="1" applyBorder="1" applyAlignment="1">
      <alignment horizontal="right" vertical="center" wrapText="1" readingOrder="1"/>
    </xf>
    <xf numFmtId="164" fontId="11" fillId="0" borderId="2" xfId="1" applyNumberFormat="1" applyFont="1" applyBorder="1" applyAlignment="1">
      <alignment horizontal="center" vertical="center" wrapText="1" readingOrder="1"/>
    </xf>
    <xf numFmtId="164" fontId="7" fillId="0" borderId="2" xfId="1" applyNumberFormat="1" applyFont="1" applyBorder="1" applyAlignment="1">
      <alignment vertical="center" wrapText="1"/>
    </xf>
    <xf numFmtId="169" fontId="11" fillId="0" borderId="2" xfId="1" applyNumberFormat="1" applyFont="1" applyBorder="1" applyAlignment="1">
      <alignment horizontal="center" vertical="center" wrapText="1" readingOrder="1"/>
    </xf>
    <xf numFmtId="169" fontId="7" fillId="0" borderId="2" xfId="1" applyNumberFormat="1" applyFont="1" applyBorder="1" applyAlignment="1">
      <alignment vertical="center" wrapText="1"/>
    </xf>
    <xf numFmtId="173" fontId="11" fillId="0" borderId="2" xfId="1" applyNumberFormat="1" applyFont="1" applyBorder="1" applyAlignment="1">
      <alignment horizontal="center" vertical="center" wrapText="1" readingOrder="1"/>
    </xf>
    <xf numFmtId="168" fontId="11" fillId="0" borderId="10" xfId="1" applyNumberFormat="1" applyFont="1" applyBorder="1" applyAlignment="1">
      <alignment horizontal="right" vertical="center" wrapText="1" readingOrder="1"/>
    </xf>
    <xf numFmtId="164" fontId="11" fillId="0" borderId="2" xfId="1" applyNumberFormat="1" applyFont="1" applyBorder="1" applyAlignment="1">
      <alignment horizontal="right" vertical="center" wrapText="1" readingOrder="1"/>
    </xf>
    <xf numFmtId="0" fontId="7" fillId="0" borderId="11" xfId="0" applyFont="1" applyBorder="1" applyAlignment="1">
      <alignment horizontal="right" vertical="center" wrapText="1"/>
    </xf>
    <xf numFmtId="165" fontId="7" fillId="0" borderId="7" xfId="1" applyNumberFormat="1" applyFont="1" applyBorder="1" applyAlignment="1">
      <alignment vertical="center" wrapText="1"/>
    </xf>
    <xf numFmtId="171" fontId="7" fillId="0" borderId="8" xfId="0" applyNumberFormat="1" applyFont="1" applyBorder="1" applyAlignment="1">
      <alignment vertical="center" wrapText="1"/>
    </xf>
    <xf numFmtId="168" fontId="7" fillId="0" borderId="11" xfId="0" applyNumberFormat="1" applyFont="1" applyBorder="1" applyAlignment="1">
      <alignment vertical="center" wrapText="1"/>
    </xf>
    <xf numFmtId="171" fontId="7" fillId="0" borderId="7" xfId="0" applyNumberFormat="1" applyFont="1" applyBorder="1" applyAlignment="1">
      <alignment vertical="center" wrapText="1"/>
    </xf>
    <xf numFmtId="171" fontId="7" fillId="0" borderId="7" xfId="1" applyNumberFormat="1" applyFont="1" applyBorder="1" applyAlignment="1">
      <alignment vertical="center" wrapText="1"/>
    </xf>
    <xf numFmtId="171" fontId="7" fillId="0" borderId="0" xfId="0" applyNumberFormat="1" applyFont="1" applyBorder="1" applyAlignment="1">
      <alignment vertical="center" wrapText="1"/>
    </xf>
    <xf numFmtId="171" fontId="7" fillId="0" borderId="0" xfId="1" applyNumberFormat="1" applyFont="1" applyBorder="1" applyAlignment="1">
      <alignment vertical="center" wrapText="1"/>
    </xf>
    <xf numFmtId="168" fontId="7" fillId="0" borderId="0" xfId="1" applyNumberFormat="1" applyFont="1" applyBorder="1" applyAlignment="1">
      <alignment vertical="center" wrapText="1"/>
    </xf>
    <xf numFmtId="168" fontId="7" fillId="0" borderId="3" xfId="1" applyNumberFormat="1" applyFont="1" applyBorder="1" applyAlignment="1">
      <alignment vertical="center" wrapText="1"/>
    </xf>
    <xf numFmtId="3" fontId="20" fillId="0" borderId="0" xfId="3" applyNumberFormat="1" applyFont="1" applyFill="1" applyBorder="1" applyAlignment="1">
      <alignment vertical="center" wrapText="1"/>
    </xf>
    <xf numFmtId="1" fontId="20" fillId="3" borderId="3" xfId="4" applyNumberFormat="1" applyFont="1" applyFill="1" applyBorder="1" applyAlignment="1">
      <alignment vertical="center" wrapText="1"/>
    </xf>
    <xf numFmtId="165" fontId="20" fillId="3" borderId="3" xfId="4" applyNumberFormat="1" applyFont="1" applyFill="1" applyBorder="1" applyAlignment="1">
      <alignment vertical="center" wrapText="1"/>
    </xf>
    <xf numFmtId="3" fontId="20" fillId="3" borderId="3" xfId="4" applyNumberFormat="1" applyFont="1" applyFill="1" applyBorder="1" applyAlignment="1">
      <alignment vertical="center" wrapText="1"/>
    </xf>
    <xf numFmtId="165" fontId="20" fillId="3" borderId="3" xfId="3" applyNumberFormat="1" applyFont="1" applyFill="1" applyBorder="1" applyAlignment="1">
      <alignment vertical="center"/>
    </xf>
    <xf numFmtId="0" fontId="8" fillId="8" borderId="7" xfId="0" applyFont="1" applyFill="1" applyBorder="1" applyAlignment="1">
      <alignment vertical="center" wrapText="1" readingOrder="2"/>
    </xf>
    <xf numFmtId="0" fontId="4" fillId="8" borderId="9" xfId="3" applyFont="1" applyFill="1" applyBorder="1" applyAlignment="1">
      <alignment horizontal="center" vertical="center" wrapText="1" readingOrder="2"/>
    </xf>
    <xf numFmtId="167" fontId="20" fillId="0" borderId="2" xfId="1" applyNumberFormat="1" applyFont="1" applyBorder="1" applyAlignment="1">
      <alignment vertical="center" wrapText="1" readingOrder="2"/>
    </xf>
    <xf numFmtId="167" fontId="20" fillId="0" borderId="2" xfId="1" applyNumberFormat="1" applyFont="1" applyFill="1" applyBorder="1" applyAlignment="1">
      <alignment vertical="center" wrapText="1"/>
    </xf>
    <xf numFmtId="167" fontId="20" fillId="0" borderId="2" xfId="1" applyNumberFormat="1" applyFont="1" applyFill="1" applyBorder="1" applyAlignment="1">
      <alignment vertical="center" wrapText="1" readingOrder="2"/>
    </xf>
    <xf numFmtId="167" fontId="20" fillId="0" borderId="0" xfId="1" applyNumberFormat="1" applyFont="1" applyFill="1" applyBorder="1" applyAlignment="1">
      <alignment vertical="center" wrapText="1"/>
    </xf>
    <xf numFmtId="167" fontId="20" fillId="3" borderId="15" xfId="1" applyNumberFormat="1" applyFont="1" applyFill="1" applyBorder="1" applyAlignment="1">
      <alignment vertical="center" wrapText="1" readingOrder="2"/>
    </xf>
    <xf numFmtId="167" fontId="20" fillId="3" borderId="15" xfId="1" applyNumberFormat="1" applyFont="1" applyFill="1" applyBorder="1" applyAlignment="1">
      <alignment vertical="center" wrapText="1"/>
    </xf>
    <xf numFmtId="167" fontId="20" fillId="9" borderId="15" xfId="1" applyNumberFormat="1" applyFont="1" applyFill="1" applyBorder="1" applyAlignment="1">
      <alignment vertical="center" wrapText="1" readingOrder="2"/>
    </xf>
    <xf numFmtId="167" fontId="20" fillId="3" borderId="0" xfId="1" applyNumberFormat="1" applyFont="1" applyFill="1" applyBorder="1" applyAlignment="1">
      <alignment vertical="center" wrapText="1" readingOrder="2"/>
    </xf>
    <xf numFmtId="167" fontId="20" fillId="3" borderId="2" xfId="1" applyNumberFormat="1" applyFont="1" applyFill="1" applyBorder="1" applyAlignment="1">
      <alignment vertical="center" wrapText="1" readingOrder="2"/>
    </xf>
    <xf numFmtId="168" fontId="7" fillId="0" borderId="6" xfId="1" applyNumberFormat="1" applyFont="1" applyBorder="1" applyAlignment="1">
      <alignment vertical="center" wrapText="1"/>
    </xf>
    <xf numFmtId="168" fontId="7" fillId="9" borderId="6" xfId="1" applyNumberFormat="1" applyFont="1" applyFill="1" applyBorder="1" applyAlignment="1">
      <alignment horizontal="right" vertical="center" wrapText="1"/>
    </xf>
    <xf numFmtId="164" fontId="7" fillId="0" borderId="11" xfId="1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readingOrder="2"/>
    </xf>
    <xf numFmtId="0" fontId="1" fillId="0" borderId="0" xfId="0" applyFont="1" applyBorder="1" applyAlignment="1">
      <alignment horizontal="right" vertical="center" readingOrder="2"/>
    </xf>
    <xf numFmtId="0" fontId="1" fillId="0" borderId="8" xfId="0" applyFont="1" applyBorder="1" applyAlignment="1">
      <alignment horizontal="right" vertical="center" readingOrder="2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horizontal="right" vertical="center" readingOrder="2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horizontal="right" vertical="center" wrapText="1" readingOrder="2"/>
    </xf>
    <xf numFmtId="0" fontId="6" fillId="0" borderId="7" xfId="0" applyFont="1" applyBorder="1" applyAlignment="1">
      <alignment horizontal="right" vertical="center" wrapText="1" readingOrder="2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 readingOrder="2"/>
    </xf>
    <xf numFmtId="0" fontId="8" fillId="0" borderId="0" xfId="0" applyFont="1" applyFill="1" applyAlignment="1">
      <alignment horizontal="right" vertical="center" wrapText="1" readingOrder="2"/>
    </xf>
    <xf numFmtId="0" fontId="8" fillId="3" borderId="0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 readingOrder="2"/>
    </xf>
    <xf numFmtId="0" fontId="8" fillId="8" borderId="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right" vertical="center" wrapText="1"/>
    </xf>
    <xf numFmtId="0" fontId="8" fillId="8" borderId="13" xfId="0" applyFont="1" applyFill="1" applyBorder="1" applyAlignment="1">
      <alignment horizontal="right" vertical="center" wrapText="1"/>
    </xf>
    <xf numFmtId="0" fontId="8" fillId="8" borderId="14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right" vertical="center" wrapText="1"/>
    </xf>
    <xf numFmtId="0" fontId="4" fillId="8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 wrapText="1" readingOrder="2"/>
    </xf>
    <xf numFmtId="0" fontId="4" fillId="8" borderId="7" xfId="0" applyFont="1" applyFill="1" applyBorder="1" applyAlignment="1">
      <alignment horizontal="right" vertical="center" wrapText="1"/>
    </xf>
    <xf numFmtId="0" fontId="4" fillId="8" borderId="9" xfId="0" applyFont="1" applyFill="1" applyBorder="1" applyAlignment="1">
      <alignment vertical="center" wrapText="1"/>
    </xf>
    <xf numFmtId="0" fontId="4" fillId="8" borderId="7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4" fillId="0" borderId="9" xfId="0" applyFont="1" applyFill="1" applyBorder="1" applyAlignment="1">
      <alignment horizontal="right" vertical="center" wrapText="1" readingOrder="2"/>
    </xf>
    <xf numFmtId="0" fontId="8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 readingOrder="2"/>
    </xf>
    <xf numFmtId="0" fontId="8" fillId="0" borderId="0" xfId="0" applyFont="1" applyBorder="1" applyAlignment="1">
      <alignment horizontal="right" vertical="center" readingOrder="2"/>
    </xf>
    <xf numFmtId="0" fontId="12" fillId="3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8" fillId="8" borderId="9" xfId="0" applyFont="1" applyFill="1" applyBorder="1" applyAlignment="1">
      <alignment horizontal="right" vertical="center" wrapText="1" readingOrder="2"/>
    </xf>
    <xf numFmtId="0" fontId="18" fillId="8" borderId="7" xfId="0" applyFont="1" applyFill="1" applyBorder="1" applyAlignment="1">
      <alignment horizontal="right" vertical="center" wrapText="1" readingOrder="2"/>
    </xf>
    <xf numFmtId="0" fontId="12" fillId="0" borderId="0" xfId="0" applyFont="1" applyFill="1" applyAlignment="1">
      <alignment horizontal="right" vertical="center" wrapText="1"/>
    </xf>
    <xf numFmtId="0" fontId="17" fillId="8" borderId="9" xfId="0" applyFont="1" applyFill="1" applyBorder="1" applyAlignment="1">
      <alignment horizontal="right" vertical="center" wrapText="1" readingOrder="2"/>
    </xf>
    <xf numFmtId="0" fontId="17" fillId="8" borderId="7" xfId="0" applyFont="1" applyFill="1" applyBorder="1" applyAlignment="1">
      <alignment horizontal="right" vertical="center" wrapText="1" readingOrder="2"/>
    </xf>
    <xf numFmtId="9" fontId="17" fillId="8" borderId="9" xfId="2" applyFont="1" applyFill="1" applyBorder="1" applyAlignment="1">
      <alignment horizontal="right" vertical="center" wrapText="1" readingOrder="2"/>
    </xf>
    <xf numFmtId="9" fontId="17" fillId="8" borderId="7" xfId="2" applyFont="1" applyFill="1" applyBorder="1" applyAlignment="1">
      <alignment horizontal="right" vertical="center" wrapText="1" readingOrder="2"/>
    </xf>
    <xf numFmtId="0" fontId="19" fillId="0" borderId="3" xfId="0" applyFont="1" applyBorder="1" applyAlignment="1">
      <alignment horizontal="right" vertical="center" wrapText="1" readingOrder="2"/>
    </xf>
    <xf numFmtId="0" fontId="19" fillId="0" borderId="12" xfId="0" applyFont="1" applyBorder="1" applyAlignment="1">
      <alignment horizontal="right" vertical="center" wrapText="1" readingOrder="2"/>
    </xf>
    <xf numFmtId="0" fontId="21" fillId="0" borderId="0" xfId="0" applyFont="1" applyBorder="1" applyAlignment="1">
      <alignment horizontal="right" vertical="center" wrapText="1"/>
    </xf>
    <xf numFmtId="2" fontId="20" fillId="0" borderId="3" xfId="0" applyNumberFormat="1" applyFont="1" applyFill="1" applyBorder="1" applyAlignment="1">
      <alignment horizontal="right" vertical="center" wrapText="1" readingOrder="2"/>
    </xf>
    <xf numFmtId="2" fontId="20" fillId="0" borderId="12" xfId="0" applyNumberFormat="1" applyFont="1" applyFill="1" applyBorder="1" applyAlignment="1">
      <alignment horizontal="right" vertical="center" wrapText="1" readingOrder="2"/>
    </xf>
    <xf numFmtId="0" fontId="17" fillId="0" borderId="3" xfId="0" applyFont="1" applyFill="1" applyBorder="1" applyAlignment="1">
      <alignment vertical="center" wrapText="1" readingOrder="2"/>
    </xf>
    <xf numFmtId="0" fontId="17" fillId="0" borderId="12" xfId="0" applyFont="1" applyFill="1" applyBorder="1" applyAlignment="1">
      <alignment vertical="center" wrapText="1" readingOrder="2"/>
    </xf>
    <xf numFmtId="0" fontId="17" fillId="0" borderId="5" xfId="0" applyFont="1" applyFill="1" applyBorder="1" applyAlignment="1">
      <alignment vertical="center" wrapText="1" readingOrder="2"/>
    </xf>
    <xf numFmtId="0" fontId="8" fillId="0" borderId="9" xfId="0" applyFont="1" applyFill="1" applyBorder="1" applyAlignment="1">
      <alignment horizontal="right" vertical="center" wrapText="1" readingOrder="2"/>
    </xf>
    <xf numFmtId="0" fontId="17" fillId="0" borderId="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2" xfId="0" applyFont="1" applyFill="1" applyBorder="1" applyAlignment="1">
      <alignment vertical="center" wrapText="1" readingOrder="2"/>
    </xf>
    <xf numFmtId="0" fontId="17" fillId="0" borderId="3" xfId="0" applyFont="1" applyBorder="1" applyAlignment="1">
      <alignment vertical="center" wrapText="1"/>
    </xf>
    <xf numFmtId="0" fontId="17" fillId="0" borderId="8" xfId="0" applyFont="1" applyFill="1" applyBorder="1" applyAlignment="1">
      <alignment vertical="center" wrapText="1" readingOrder="2"/>
    </xf>
    <xf numFmtId="0" fontId="19" fillId="0" borderId="8" xfId="0" applyFont="1" applyBorder="1" applyAlignment="1">
      <alignment horizontal="right" vertical="center" wrapText="1" readingOrder="2"/>
    </xf>
    <xf numFmtId="0" fontId="17" fillId="0" borderId="2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2" fontId="20" fillId="0" borderId="8" xfId="0" applyNumberFormat="1" applyFont="1" applyFill="1" applyBorder="1" applyAlignment="1">
      <alignment horizontal="right" vertical="center" wrapText="1" readingOrder="2"/>
    </xf>
    <xf numFmtId="0" fontId="17" fillId="0" borderId="5" xfId="0" applyFont="1" applyFill="1" applyBorder="1" applyAlignment="1">
      <alignment vertical="center" wrapText="1"/>
    </xf>
    <xf numFmtId="0" fontId="44" fillId="0" borderId="0" xfId="0" applyFont="1" applyFill="1" applyAlignment="1">
      <alignment horizontal="center" vertical="center"/>
    </xf>
    <xf numFmtId="0" fontId="17" fillId="0" borderId="18" xfId="0" applyFont="1" applyBorder="1" applyAlignment="1">
      <alignment horizontal="right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right" vertical="center"/>
    </xf>
    <xf numFmtId="0" fontId="25" fillId="0" borderId="20" xfId="3" applyFont="1" applyFill="1" applyBorder="1" applyAlignment="1">
      <alignment horizontal="right" vertical="center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17" fillId="0" borderId="9" xfId="3" applyFont="1" applyFill="1" applyBorder="1" applyAlignment="1">
      <alignment horizontal="right" vertical="center" readingOrder="2"/>
    </xf>
    <xf numFmtId="0" fontId="48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17" fillId="0" borderId="18" xfId="0" applyFont="1" applyBorder="1" applyAlignment="1">
      <alignment vertical="center" wrapText="1" readingOrder="2"/>
    </xf>
    <xf numFmtId="0" fontId="4" fillId="8" borderId="9" xfId="3" applyFont="1" applyFill="1" applyBorder="1" applyAlignment="1">
      <alignment horizontal="right" vertical="center" wrapText="1" readingOrder="2"/>
    </xf>
    <xf numFmtId="0" fontId="4" fillId="8" borderId="7" xfId="3" applyFont="1" applyFill="1" applyBorder="1" applyAlignment="1">
      <alignment horizontal="right" vertical="center" wrapText="1" readingOrder="2"/>
    </xf>
    <xf numFmtId="0" fontId="43" fillId="0" borderId="0" xfId="3" applyFont="1" applyBorder="1" applyAlignment="1">
      <alignment horizontal="center" vertical="center" wrapText="1" readingOrder="2"/>
    </xf>
    <xf numFmtId="0" fontId="4" fillId="8" borderId="9" xfId="3" applyFont="1" applyFill="1" applyBorder="1" applyAlignment="1">
      <alignment vertical="center" wrapText="1" readingOrder="2"/>
    </xf>
    <xf numFmtId="0" fontId="4" fillId="8" borderId="7" xfId="3" applyFont="1" applyFill="1" applyBorder="1" applyAlignment="1">
      <alignment vertical="center" wrapText="1" readingOrder="2"/>
    </xf>
    <xf numFmtId="0" fontId="4" fillId="8" borderId="14" xfId="3" applyFont="1" applyFill="1" applyBorder="1" applyAlignment="1">
      <alignment horizontal="center" vertical="center" wrapText="1" readingOrder="2"/>
    </xf>
    <xf numFmtId="0" fontId="4" fillId="8" borderId="9" xfId="3" applyFont="1" applyFill="1" applyBorder="1" applyAlignment="1">
      <alignment horizontal="right" vertical="center" wrapText="1"/>
    </xf>
    <xf numFmtId="0" fontId="4" fillId="8" borderId="7" xfId="3" applyFont="1" applyFill="1" applyBorder="1" applyAlignment="1">
      <alignment horizontal="right" vertical="center" wrapText="1"/>
    </xf>
    <xf numFmtId="0" fontId="44" fillId="0" borderId="0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center" vertical="center" wrapText="1"/>
    </xf>
    <xf numFmtId="0" fontId="43" fillId="3" borderId="0" xfId="3" applyFont="1" applyFill="1" applyBorder="1" applyAlignment="1">
      <alignment horizontal="center" vertical="center" wrapText="1"/>
    </xf>
    <xf numFmtId="0" fontId="44" fillId="0" borderId="0" xfId="3" applyFont="1" applyBorder="1" applyAlignment="1">
      <alignment horizontal="center" vertical="center"/>
    </xf>
    <xf numFmtId="0" fontId="44" fillId="0" borderId="0" xfId="3" applyFont="1" applyBorder="1" applyAlignment="1">
      <alignment horizontal="center" vertical="center" wrapText="1"/>
    </xf>
    <xf numFmtId="0" fontId="4" fillId="8" borderId="9" xfId="3" applyFont="1" applyFill="1" applyBorder="1" applyAlignment="1">
      <alignment horizontal="center" vertical="center" wrapText="1"/>
    </xf>
    <xf numFmtId="0" fontId="4" fillId="8" borderId="7" xfId="3" applyFont="1" applyFill="1" applyBorder="1" applyAlignment="1">
      <alignment horizontal="center" vertical="center" wrapText="1"/>
    </xf>
    <xf numFmtId="0" fontId="49" fillId="0" borderId="0" xfId="3" applyFont="1" applyFill="1" applyBorder="1" applyAlignment="1">
      <alignment horizontal="right" vertical="center" readingOrder="2"/>
    </xf>
    <xf numFmtId="0" fontId="43" fillId="3" borderId="0" xfId="4" applyFont="1" applyFill="1" applyBorder="1" applyAlignment="1">
      <alignment horizontal="center" vertical="center" wrapText="1"/>
    </xf>
    <xf numFmtId="0" fontId="4" fillId="8" borderId="9" xfId="4" applyFont="1" applyFill="1" applyBorder="1" applyAlignment="1">
      <alignment horizontal="right" vertical="center" wrapText="1"/>
    </xf>
    <xf numFmtId="0" fontId="4" fillId="8" borderId="7" xfId="4" applyFont="1" applyFill="1" applyBorder="1" applyAlignment="1">
      <alignment horizontal="right" vertical="center" wrapText="1"/>
    </xf>
    <xf numFmtId="0" fontId="4" fillId="8" borderId="9" xfId="4" applyFont="1" applyFill="1" applyBorder="1" applyAlignment="1">
      <alignment horizontal="center" vertical="center" wrapText="1"/>
    </xf>
    <xf numFmtId="0" fontId="4" fillId="8" borderId="7" xfId="4" applyFont="1" applyFill="1" applyBorder="1" applyAlignment="1">
      <alignment horizontal="center" vertical="center" wrapText="1"/>
    </xf>
    <xf numFmtId="0" fontId="43" fillId="0" borderId="0" xfId="3" applyFont="1" applyBorder="1" applyAlignment="1">
      <alignment horizontal="center" vertical="center" wrapText="1"/>
    </xf>
    <xf numFmtId="0" fontId="43" fillId="0" borderId="0" xfId="3" applyFont="1" applyAlignment="1">
      <alignment horizontal="right" vertical="center"/>
    </xf>
    <xf numFmtId="0" fontId="8" fillId="7" borderId="0" xfId="0" applyFont="1" applyFill="1" applyBorder="1" applyAlignment="1">
      <alignment horizontal="justify" vertical="center" wrapText="1"/>
    </xf>
    <xf numFmtId="167" fontId="7" fillId="9" borderId="3" xfId="1" applyNumberFormat="1" applyFont="1" applyFill="1" applyBorder="1" applyAlignment="1">
      <alignment horizontal="center" vertical="center" wrapText="1"/>
    </xf>
    <xf numFmtId="167" fontId="7" fillId="9" borderId="7" xfId="1" applyNumberFormat="1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/>
    </xf>
    <xf numFmtId="0" fontId="37" fillId="8" borderId="9" xfId="0" applyFont="1" applyFill="1" applyBorder="1" applyAlignment="1">
      <alignment horizontal="right" vertical="center" wrapText="1"/>
    </xf>
    <xf numFmtId="0" fontId="37" fillId="8" borderId="0" xfId="0" applyFont="1" applyFill="1" applyBorder="1" applyAlignment="1">
      <alignment horizontal="right" vertical="center" wrapText="1"/>
    </xf>
    <xf numFmtId="0" fontId="37" fillId="8" borderId="7" xfId="0" applyFont="1" applyFill="1" applyBorder="1" applyAlignment="1">
      <alignment horizontal="right" vertical="center" wrapText="1"/>
    </xf>
    <xf numFmtId="0" fontId="8" fillId="9" borderId="2" xfId="0" applyFont="1" applyFill="1" applyBorder="1" applyAlignment="1">
      <alignment horizontal="center" vertical="center" wrapText="1"/>
    </xf>
    <xf numFmtId="167" fontId="7" fillId="9" borderId="2" xfId="1" applyNumberFormat="1" applyFont="1" applyFill="1" applyBorder="1" applyAlignment="1">
      <alignment horizontal="center" vertical="center" wrapText="1"/>
    </xf>
    <xf numFmtId="167" fontId="7" fillId="9" borderId="12" xfId="1" applyNumberFormat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right" vertical="center" wrapText="1" readingOrder="2"/>
    </xf>
    <xf numFmtId="0" fontId="8" fillId="7" borderId="0" xfId="0" applyFont="1" applyFill="1" applyBorder="1" applyAlignment="1">
      <alignment horizontal="right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right" vertical="center" wrapText="1"/>
    </xf>
    <xf numFmtId="0" fontId="51" fillId="0" borderId="9" xfId="0" applyFont="1" applyFill="1" applyBorder="1" applyAlignment="1">
      <alignment horizontal="right" readingOrder="2"/>
    </xf>
    <xf numFmtId="0" fontId="8" fillId="0" borderId="9" xfId="0" applyFont="1" applyBorder="1" applyAlignment="1">
      <alignment horizontal="right" vertical="center" readingOrder="2"/>
    </xf>
    <xf numFmtId="0" fontId="8" fillId="0" borderId="9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2" fillId="0" borderId="0" xfId="0" applyFont="1" applyAlignment="1">
      <alignment horizontal="right" vertical="center" wrapText="1" readingOrder="1"/>
    </xf>
    <xf numFmtId="0" fontId="4" fillId="8" borderId="1" xfId="0" applyFont="1" applyFill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4" fillId="8" borderId="9" xfId="0" applyFont="1" applyFill="1" applyBorder="1" applyAlignment="1">
      <alignment horizontal="right" vertical="center"/>
    </xf>
    <xf numFmtId="0" fontId="4" fillId="8" borderId="7" xfId="0" applyFont="1" applyFill="1" applyBorder="1" applyAlignment="1">
      <alignment horizontal="right" vertical="center"/>
    </xf>
    <xf numFmtId="0" fontId="4" fillId="8" borderId="1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top" wrapText="1" readingOrder="2"/>
    </xf>
    <xf numFmtId="0" fontId="7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 readingOrder="2"/>
    </xf>
    <xf numFmtId="0" fontId="4" fillId="8" borderId="14" xfId="0" applyFont="1" applyFill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 readingOrder="2"/>
    </xf>
  </cellXfs>
  <cellStyles count="5">
    <cellStyle name="Comma" xfId="1" builtinId="3"/>
    <cellStyle name="Normal" xfId="0" builtinId="0"/>
    <cellStyle name="Normal_جداول الإخراج  الماء 23-3-2011" xfId="3"/>
    <cellStyle name="Normal_جداول الإخراج  الماء 24-3-2011" xfId="4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F25"/>
  <sheetViews>
    <sheetView rightToLeft="1" view="pageBreakPreview" topLeftCell="A7" zoomScaleNormal="140" zoomScaleSheetLayoutView="100" workbookViewId="0">
      <selection activeCell="B22" sqref="B22:F22"/>
    </sheetView>
  </sheetViews>
  <sheetFormatPr defaultColWidth="9.140625" defaultRowHeight="15" x14ac:dyDescent="0.25"/>
  <cols>
    <col min="1" max="1" width="3.140625" style="1" customWidth="1"/>
    <col min="2" max="2" width="16.140625" style="1" customWidth="1"/>
    <col min="3" max="3" width="22.42578125" style="1" customWidth="1"/>
    <col min="4" max="4" width="20.42578125" style="1" customWidth="1"/>
    <col min="5" max="5" width="23.42578125" style="1" customWidth="1"/>
    <col min="6" max="6" width="18.42578125" style="1" customWidth="1"/>
    <col min="7" max="7" width="4" style="1" customWidth="1"/>
    <col min="8" max="16384" width="9.140625" style="1"/>
  </cols>
  <sheetData>
    <row r="1" spans="2:6" ht="19.5" customHeight="1" x14ac:dyDescent="0.25">
      <c r="B1" s="877" t="s">
        <v>369</v>
      </c>
      <c r="C1" s="877"/>
      <c r="D1" s="877"/>
      <c r="E1" s="877"/>
      <c r="F1" s="877"/>
    </row>
    <row r="2" spans="2:6" ht="22.5" customHeight="1" thickBot="1" x14ac:dyDescent="0.3">
      <c r="B2" s="878" t="s">
        <v>404</v>
      </c>
      <c r="C2" s="878"/>
      <c r="D2" s="878"/>
      <c r="E2" s="878"/>
      <c r="F2" s="878"/>
    </row>
    <row r="3" spans="2:6" ht="32.25" customHeight="1" thickTop="1" x14ac:dyDescent="0.25">
      <c r="B3" s="373" t="s">
        <v>4</v>
      </c>
      <c r="C3" s="373" t="s">
        <v>0</v>
      </c>
      <c r="D3" s="373" t="s">
        <v>48</v>
      </c>
      <c r="E3" s="373" t="s">
        <v>286</v>
      </c>
      <c r="F3" s="374" t="s">
        <v>313</v>
      </c>
    </row>
    <row r="4" spans="2:6" ht="20.25" customHeight="1" x14ac:dyDescent="0.25">
      <c r="B4" s="873" t="s">
        <v>339</v>
      </c>
      <c r="C4" s="364" t="s">
        <v>1</v>
      </c>
      <c r="D4" s="115">
        <v>664.42</v>
      </c>
      <c r="E4" s="115">
        <v>1453.75</v>
      </c>
      <c r="F4" s="851">
        <v>45.7</v>
      </c>
    </row>
    <row r="5" spans="2:6" ht="20.25" customHeight="1" x14ac:dyDescent="0.25">
      <c r="B5" s="874"/>
      <c r="C5" s="91" t="s">
        <v>2</v>
      </c>
      <c r="D5" s="116">
        <v>24.5</v>
      </c>
      <c r="E5" s="116">
        <v>23.5</v>
      </c>
      <c r="F5" s="287">
        <v>104.26</v>
      </c>
    </row>
    <row r="6" spans="2:6" ht="20.25" customHeight="1" x14ac:dyDescent="0.25">
      <c r="B6" s="874"/>
      <c r="C6" s="140" t="s">
        <v>3</v>
      </c>
      <c r="D6" s="117">
        <v>492.58</v>
      </c>
      <c r="E6" s="117">
        <v>578.66999999999996</v>
      </c>
      <c r="F6" s="852">
        <v>85.12</v>
      </c>
    </row>
    <row r="7" spans="2:6" ht="32.25" customHeight="1" x14ac:dyDescent="0.25">
      <c r="B7" s="874"/>
      <c r="C7" s="375" t="s">
        <v>0</v>
      </c>
      <c r="D7" s="375" t="s">
        <v>5</v>
      </c>
      <c r="E7" s="376" t="s">
        <v>279</v>
      </c>
      <c r="F7" s="427" t="s">
        <v>313</v>
      </c>
    </row>
    <row r="8" spans="2:6" ht="20.25" customHeight="1" x14ac:dyDescent="0.25">
      <c r="B8" s="874"/>
      <c r="C8" s="365" t="s">
        <v>1</v>
      </c>
      <c r="D8" s="118">
        <v>20.95</v>
      </c>
      <c r="E8" s="118">
        <v>45.85</v>
      </c>
      <c r="F8" s="851">
        <v>45.8</v>
      </c>
    </row>
    <row r="9" spans="2:6" ht="20.25" customHeight="1" x14ac:dyDescent="0.25">
      <c r="B9" s="874"/>
      <c r="C9" s="91" t="s">
        <v>2</v>
      </c>
      <c r="D9" s="116">
        <v>0.77</v>
      </c>
      <c r="E9" s="116">
        <v>0.74</v>
      </c>
      <c r="F9" s="287">
        <v>104.26</v>
      </c>
    </row>
    <row r="10" spans="2:6" ht="20.25" customHeight="1" x14ac:dyDescent="0.25">
      <c r="B10" s="874"/>
      <c r="C10" s="140" t="s">
        <v>3</v>
      </c>
      <c r="D10" s="117">
        <v>15.53</v>
      </c>
      <c r="E10" s="117">
        <v>18.25</v>
      </c>
      <c r="F10" s="852">
        <v>85.12</v>
      </c>
    </row>
    <row r="11" spans="2:6" ht="20.25" customHeight="1" thickBot="1" x14ac:dyDescent="0.3">
      <c r="B11" s="875"/>
      <c r="C11" s="145" t="s">
        <v>357</v>
      </c>
      <c r="D11" s="119">
        <f>SUM(D8:D10)</f>
        <v>37.25</v>
      </c>
      <c r="E11" s="377"/>
      <c r="F11" s="428"/>
    </row>
    <row r="12" spans="2:6" ht="32.25" customHeight="1" thickTop="1" x14ac:dyDescent="0.25">
      <c r="B12" s="373" t="s">
        <v>4</v>
      </c>
      <c r="C12" s="373" t="s">
        <v>0</v>
      </c>
      <c r="D12" s="373" t="s">
        <v>48</v>
      </c>
      <c r="E12" s="373" t="s">
        <v>286</v>
      </c>
      <c r="F12" s="429" t="s">
        <v>313</v>
      </c>
    </row>
    <row r="13" spans="2:6" ht="20.25" customHeight="1" x14ac:dyDescent="0.25">
      <c r="B13" s="873" t="s">
        <v>408</v>
      </c>
      <c r="C13" s="206" t="s">
        <v>1</v>
      </c>
      <c r="D13" s="115">
        <v>847.75</v>
      </c>
      <c r="E13" s="115">
        <v>1453.83</v>
      </c>
      <c r="F13" s="851">
        <v>58.3</v>
      </c>
    </row>
    <row r="14" spans="2:6" ht="20.25" customHeight="1" x14ac:dyDescent="0.25">
      <c r="B14" s="874"/>
      <c r="C14" s="91" t="s">
        <v>2</v>
      </c>
      <c r="D14" s="116">
        <v>18.670000000000002</v>
      </c>
      <c r="E14" s="116">
        <v>23.5</v>
      </c>
      <c r="F14" s="287">
        <v>79.400000000000006</v>
      </c>
    </row>
    <row r="15" spans="2:6" ht="20.25" customHeight="1" x14ac:dyDescent="0.25">
      <c r="B15" s="874"/>
      <c r="C15" s="140" t="s">
        <v>3</v>
      </c>
      <c r="D15" s="117">
        <v>254.17</v>
      </c>
      <c r="E15" s="117">
        <v>578.66999999999996</v>
      </c>
      <c r="F15" s="852">
        <v>43.9</v>
      </c>
    </row>
    <row r="16" spans="2:6" ht="32.25" customHeight="1" x14ac:dyDescent="0.25">
      <c r="B16" s="874"/>
      <c r="C16" s="375" t="s">
        <v>0</v>
      </c>
      <c r="D16" s="375" t="s">
        <v>5</v>
      </c>
      <c r="E16" s="376" t="s">
        <v>279</v>
      </c>
      <c r="F16" s="427" t="s">
        <v>313</v>
      </c>
    </row>
    <row r="17" spans="2:6" ht="20.25" customHeight="1" x14ac:dyDescent="0.25">
      <c r="B17" s="874"/>
      <c r="C17" s="205" t="s">
        <v>1</v>
      </c>
      <c r="D17" s="118">
        <v>26.73</v>
      </c>
      <c r="E17" s="118">
        <v>45.85</v>
      </c>
      <c r="F17" s="851">
        <v>58.3</v>
      </c>
    </row>
    <row r="18" spans="2:6" ht="20.25" customHeight="1" x14ac:dyDescent="0.25">
      <c r="B18" s="874"/>
      <c r="C18" s="91" t="s">
        <v>2</v>
      </c>
      <c r="D18" s="116">
        <v>0.59</v>
      </c>
      <c r="E18" s="116">
        <v>0.74</v>
      </c>
      <c r="F18" s="287">
        <v>79.400000000000006</v>
      </c>
    </row>
    <row r="19" spans="2:6" ht="20.25" customHeight="1" x14ac:dyDescent="0.25">
      <c r="B19" s="874"/>
      <c r="C19" s="140" t="s">
        <v>3</v>
      </c>
      <c r="D19" s="117">
        <v>8.02</v>
      </c>
      <c r="E19" s="117">
        <v>18.25</v>
      </c>
      <c r="F19" s="852">
        <v>43.9</v>
      </c>
    </row>
    <row r="20" spans="2:6" ht="20.25" customHeight="1" thickBot="1" x14ac:dyDescent="0.3">
      <c r="B20" s="875"/>
      <c r="C20" s="145" t="s">
        <v>357</v>
      </c>
      <c r="D20" s="119">
        <f>SUM(D17:D19)</f>
        <v>35.340000000000003</v>
      </c>
      <c r="E20" s="377"/>
      <c r="F20" s="428"/>
    </row>
    <row r="21" spans="2:6" ht="6" customHeight="1" thickTop="1" x14ac:dyDescent="0.25">
      <c r="B21" s="214"/>
      <c r="C21" s="215"/>
      <c r="D21" s="216"/>
      <c r="E21" s="217"/>
      <c r="F21" s="217"/>
    </row>
    <row r="22" spans="2:6" ht="15" customHeight="1" x14ac:dyDescent="0.25">
      <c r="B22" s="876" t="s">
        <v>8</v>
      </c>
      <c r="C22" s="876"/>
      <c r="D22" s="876"/>
      <c r="E22" s="876"/>
      <c r="F22" s="876"/>
    </row>
    <row r="23" spans="2:6" ht="9.75" customHeight="1" x14ac:dyDescent="0.25">
      <c r="B23" s="289"/>
      <c r="C23" s="289"/>
      <c r="D23" s="289"/>
      <c r="E23" s="289"/>
      <c r="F23" s="289"/>
    </row>
    <row r="24" spans="2:6" ht="9.75" customHeight="1" x14ac:dyDescent="0.25"/>
    <row r="25" spans="2:6" ht="20.25" customHeight="1" x14ac:dyDescent="0.25">
      <c r="B25" s="505" t="s">
        <v>338</v>
      </c>
      <c r="C25" s="505"/>
      <c r="D25" s="506"/>
      <c r="E25" s="506"/>
      <c r="F25" s="527">
        <v>20</v>
      </c>
    </row>
  </sheetData>
  <mergeCells count="5">
    <mergeCell ref="B13:B20"/>
    <mergeCell ref="B22:F22"/>
    <mergeCell ref="B4:B11"/>
    <mergeCell ref="B1:F1"/>
    <mergeCell ref="B2:F2"/>
  </mergeCells>
  <printOptions horizontalCentered="1"/>
  <pageMargins left="0.25" right="0.25" top="0.75" bottom="0.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30"/>
  <sheetViews>
    <sheetView rightToLeft="1" tabSelected="1" view="pageBreakPreview" topLeftCell="A4" zoomScale="90" zoomScaleSheetLayoutView="90" workbookViewId="0">
      <selection activeCell="K16" sqref="K16"/>
    </sheetView>
  </sheetViews>
  <sheetFormatPr defaultColWidth="10.42578125" defaultRowHeight="15" x14ac:dyDescent="0.25"/>
  <cols>
    <col min="1" max="1" width="18.140625" customWidth="1"/>
    <col min="2" max="2" width="13" customWidth="1"/>
    <col min="3" max="3" width="10.42578125" customWidth="1"/>
    <col min="4" max="4" width="18.140625" customWidth="1"/>
    <col min="5" max="5" width="15.140625" customWidth="1"/>
    <col min="6" max="6" width="19.28515625" customWidth="1"/>
    <col min="7" max="7" width="19.7109375" customWidth="1"/>
    <col min="8" max="8" width="16.28515625" customWidth="1"/>
    <col min="11" max="11" width="14.28515625" bestFit="1" customWidth="1"/>
  </cols>
  <sheetData>
    <row r="1" spans="1:17" ht="36" customHeight="1" x14ac:dyDescent="0.25">
      <c r="A1" s="970" t="s">
        <v>495</v>
      </c>
      <c r="B1" s="970"/>
      <c r="C1" s="970"/>
      <c r="D1" s="970"/>
      <c r="E1" s="970"/>
      <c r="F1" s="970"/>
      <c r="G1" s="970"/>
      <c r="H1" s="970"/>
    </row>
    <row r="2" spans="1:17" ht="21.75" customHeight="1" thickBot="1" x14ac:dyDescent="0.3">
      <c r="A2" s="971" t="s">
        <v>496</v>
      </c>
      <c r="B2" s="971"/>
      <c r="C2" s="971"/>
      <c r="D2" s="971"/>
      <c r="E2" s="971"/>
      <c r="F2" s="971"/>
      <c r="G2" s="971"/>
      <c r="H2" s="971"/>
    </row>
    <row r="3" spans="1:17" ht="21" customHeight="1" thickTop="1" x14ac:dyDescent="0.25">
      <c r="A3" s="922" t="s">
        <v>111</v>
      </c>
      <c r="B3" s="926" t="s">
        <v>479</v>
      </c>
      <c r="C3" s="926"/>
      <c r="D3" s="922" t="s">
        <v>480</v>
      </c>
      <c r="E3" s="922" t="s">
        <v>481</v>
      </c>
      <c r="F3" s="922" t="s">
        <v>590</v>
      </c>
      <c r="G3" s="922" t="s">
        <v>482</v>
      </c>
      <c r="H3" s="922" t="s">
        <v>483</v>
      </c>
    </row>
    <row r="4" spans="1:17" ht="21" customHeight="1" x14ac:dyDescent="0.25">
      <c r="A4" s="928"/>
      <c r="B4" s="381" t="s">
        <v>484</v>
      </c>
      <c r="C4" s="599" t="s">
        <v>485</v>
      </c>
      <c r="D4" s="928"/>
      <c r="E4" s="928"/>
      <c r="F4" s="928"/>
      <c r="G4" s="928"/>
      <c r="H4" s="928"/>
    </row>
    <row r="5" spans="1:17" s="541" customFormat="1" ht="17.25" customHeight="1" x14ac:dyDescent="0.25">
      <c r="A5" s="531" t="s">
        <v>113</v>
      </c>
      <c r="B5" s="176">
        <v>3</v>
      </c>
      <c r="C5" s="532">
        <v>1.1363636363636365</v>
      </c>
      <c r="D5" s="533">
        <v>480480</v>
      </c>
      <c r="E5" s="533">
        <v>341841</v>
      </c>
      <c r="F5" s="534">
        <v>335541</v>
      </c>
      <c r="G5" s="535">
        <v>369095</v>
      </c>
      <c r="H5" s="536">
        <f>F5/D5*100</f>
        <v>69.834540459540463</v>
      </c>
      <c r="I5" s="537"/>
      <c r="J5" s="538"/>
      <c r="K5" s="538"/>
      <c r="L5" s="538"/>
      <c r="M5" s="538"/>
      <c r="N5" s="539"/>
      <c r="O5" s="540"/>
      <c r="P5" s="540"/>
      <c r="Q5" s="540"/>
    </row>
    <row r="6" spans="1:17" s="541" customFormat="1" ht="17.25" customHeight="1" x14ac:dyDescent="0.2">
      <c r="A6" s="542" t="s">
        <v>114</v>
      </c>
      <c r="B6" s="177">
        <v>25</v>
      </c>
      <c r="C6" s="543">
        <v>9.4696969696969688</v>
      </c>
      <c r="D6" s="544">
        <v>466080</v>
      </c>
      <c r="E6" s="544">
        <v>370920</v>
      </c>
      <c r="F6" s="545">
        <v>247580</v>
      </c>
      <c r="G6" s="546">
        <v>247580</v>
      </c>
      <c r="H6" s="547">
        <f t="shared" ref="H6:H28" si="0">F6/D6*100</f>
        <v>53.119636113971843</v>
      </c>
      <c r="I6" s="537"/>
      <c r="J6" s="548"/>
      <c r="K6" s="549"/>
      <c r="L6" s="550"/>
      <c r="M6" s="550"/>
      <c r="N6" s="551"/>
      <c r="O6" s="551"/>
      <c r="P6" s="551"/>
    </row>
    <row r="7" spans="1:17" s="541" customFormat="1" ht="17.25" customHeight="1" x14ac:dyDescent="0.2">
      <c r="A7" s="552" t="s">
        <v>127</v>
      </c>
      <c r="B7" s="177">
        <v>12</v>
      </c>
      <c r="C7" s="543">
        <v>4.5454545454545459</v>
      </c>
      <c r="D7" s="544">
        <v>3413000</v>
      </c>
      <c r="E7" s="544">
        <v>3000000</v>
      </c>
      <c r="F7" s="545">
        <v>2700000</v>
      </c>
      <c r="G7" s="546">
        <v>3100000</v>
      </c>
      <c r="H7" s="547">
        <f t="shared" si="0"/>
        <v>79.109288016407859</v>
      </c>
      <c r="I7" s="537"/>
      <c r="J7" s="548"/>
      <c r="K7" s="549"/>
      <c r="L7" s="548"/>
      <c r="M7" s="548"/>
    </row>
    <row r="8" spans="1:17" s="541" customFormat="1" ht="17.25" customHeight="1" x14ac:dyDescent="0.2">
      <c r="A8" s="552" t="s">
        <v>116</v>
      </c>
      <c r="B8" s="177">
        <v>11</v>
      </c>
      <c r="C8" s="543">
        <v>4.1666666666666661</v>
      </c>
      <c r="D8" s="544">
        <v>468090</v>
      </c>
      <c r="E8" s="544">
        <v>445206</v>
      </c>
      <c r="F8" s="545">
        <v>416080</v>
      </c>
      <c r="G8" s="546">
        <v>436883</v>
      </c>
      <c r="H8" s="547">
        <f t="shared" si="0"/>
        <v>88.888888888888886</v>
      </c>
      <c r="I8" s="537"/>
      <c r="J8" s="548"/>
      <c r="K8" s="549"/>
      <c r="L8" s="548"/>
      <c r="M8" s="548"/>
    </row>
    <row r="9" spans="1:17" s="541" customFormat="1" ht="17.25" customHeight="1" x14ac:dyDescent="0.2">
      <c r="A9" s="552" t="s">
        <v>118</v>
      </c>
      <c r="B9" s="177">
        <v>18</v>
      </c>
      <c r="C9" s="543">
        <v>6.8181818181818175</v>
      </c>
      <c r="D9" s="544">
        <v>311160</v>
      </c>
      <c r="E9" s="544">
        <v>295602</v>
      </c>
      <c r="F9" s="545">
        <v>264486</v>
      </c>
      <c r="G9" s="546">
        <v>342276</v>
      </c>
      <c r="H9" s="547">
        <f t="shared" si="0"/>
        <v>85</v>
      </c>
      <c r="I9" s="537"/>
      <c r="J9" s="548"/>
      <c r="K9" s="549"/>
      <c r="L9" s="548"/>
      <c r="M9" s="548"/>
    </row>
    <row r="10" spans="1:17" s="541" customFormat="1" ht="17.25" customHeight="1" x14ac:dyDescent="0.2">
      <c r="A10" s="552" t="s">
        <v>110</v>
      </c>
      <c r="B10" s="553">
        <v>7</v>
      </c>
      <c r="C10" s="554">
        <v>2.6515151515151514</v>
      </c>
      <c r="D10" s="544">
        <v>536800</v>
      </c>
      <c r="E10" s="544">
        <v>429784</v>
      </c>
      <c r="F10" s="545">
        <v>344460</v>
      </c>
      <c r="G10" s="555">
        <v>378906</v>
      </c>
      <c r="H10" s="547">
        <f t="shared" si="0"/>
        <v>64.169150521609538</v>
      </c>
      <c r="I10" s="537"/>
      <c r="J10" s="548"/>
      <c r="K10" s="549"/>
      <c r="L10" s="548"/>
      <c r="M10" s="548"/>
    </row>
    <row r="11" spans="1:17" s="556" customFormat="1" ht="17.25" customHeight="1" x14ac:dyDescent="0.2">
      <c r="A11" s="552" t="s">
        <v>117</v>
      </c>
      <c r="B11" s="177">
        <v>21</v>
      </c>
      <c r="C11" s="543">
        <v>7.9545454545454541</v>
      </c>
      <c r="D11" s="544">
        <v>234480</v>
      </c>
      <c r="E11" s="544">
        <v>157600</v>
      </c>
      <c r="F11" s="545">
        <v>150000</v>
      </c>
      <c r="G11" s="546">
        <v>195000</v>
      </c>
      <c r="H11" s="547">
        <f t="shared" si="0"/>
        <v>63.971340839303991</v>
      </c>
      <c r="I11" s="968"/>
      <c r="J11" s="968"/>
      <c r="K11" s="968"/>
      <c r="L11" s="968"/>
      <c r="M11" s="968"/>
      <c r="N11" s="968"/>
      <c r="O11" s="968"/>
      <c r="P11" s="968"/>
    </row>
    <row r="12" spans="1:17" s="556" customFormat="1" ht="17.25" customHeight="1" x14ac:dyDescent="0.2">
      <c r="A12" s="557" t="s">
        <v>115</v>
      </c>
      <c r="B12" s="558">
        <v>22</v>
      </c>
      <c r="C12" s="559">
        <v>8.3333333333333321</v>
      </c>
      <c r="D12" s="544">
        <v>376780</v>
      </c>
      <c r="E12" s="544">
        <v>187350</v>
      </c>
      <c r="F12" s="545">
        <v>169370</v>
      </c>
      <c r="G12" s="560">
        <v>171064</v>
      </c>
      <c r="H12" s="547">
        <f t="shared" si="0"/>
        <v>44.951961356759909</v>
      </c>
      <c r="I12" s="537"/>
      <c r="J12" s="548"/>
      <c r="K12" s="549"/>
      <c r="L12" s="548"/>
      <c r="M12" s="548"/>
    </row>
    <row r="13" spans="1:17" s="556" customFormat="1" ht="17.25" customHeight="1" x14ac:dyDescent="0.2">
      <c r="A13" s="557" t="s">
        <v>120</v>
      </c>
      <c r="B13" s="558">
        <v>8</v>
      </c>
      <c r="C13" s="559">
        <v>3.0303030303030303</v>
      </c>
      <c r="D13" s="544">
        <v>458800</v>
      </c>
      <c r="E13" s="544">
        <v>430000</v>
      </c>
      <c r="F13" s="545">
        <v>285500</v>
      </c>
      <c r="G13" s="560">
        <v>375000</v>
      </c>
      <c r="H13" s="547">
        <f t="shared" si="0"/>
        <v>62.227550130775931</v>
      </c>
      <c r="I13" s="537"/>
      <c r="J13" s="548"/>
      <c r="K13" s="549"/>
      <c r="L13" s="548"/>
      <c r="M13" s="548"/>
    </row>
    <row r="14" spans="1:17" s="556" customFormat="1" ht="17.25" customHeight="1" x14ac:dyDescent="0.2">
      <c r="A14" s="557" t="s">
        <v>121</v>
      </c>
      <c r="B14" s="558">
        <v>17</v>
      </c>
      <c r="C14" s="559">
        <v>6.4393939393939394</v>
      </c>
      <c r="D14" s="544">
        <v>387500</v>
      </c>
      <c r="E14" s="544">
        <v>310000</v>
      </c>
      <c r="F14" s="545">
        <v>300000</v>
      </c>
      <c r="G14" s="560">
        <v>465000</v>
      </c>
      <c r="H14" s="547">
        <f t="shared" si="0"/>
        <v>77.41935483870968</v>
      </c>
      <c r="I14" s="537"/>
      <c r="J14" s="548"/>
      <c r="K14" s="549">
        <f>J19*365</f>
        <v>5381697970</v>
      </c>
      <c r="L14" s="548"/>
      <c r="M14" s="548"/>
    </row>
    <row r="15" spans="1:17" s="556" customFormat="1" ht="17.25" customHeight="1" x14ac:dyDescent="0.2">
      <c r="A15" s="557" t="s">
        <v>122</v>
      </c>
      <c r="B15" s="558">
        <v>5</v>
      </c>
      <c r="C15" s="559">
        <v>1.893939393939394</v>
      </c>
      <c r="D15" s="544">
        <v>180000</v>
      </c>
      <c r="E15" s="544">
        <v>154000</v>
      </c>
      <c r="F15" s="545">
        <v>132000</v>
      </c>
      <c r="G15" s="560">
        <v>135000</v>
      </c>
      <c r="H15" s="547">
        <f t="shared" si="0"/>
        <v>73.333333333333329</v>
      </c>
      <c r="I15" s="537"/>
      <c r="J15" s="548"/>
      <c r="K15" s="549">
        <f>K14/1000000</f>
        <v>5381.6979700000002</v>
      </c>
      <c r="L15" s="548"/>
      <c r="M15" s="548"/>
    </row>
    <row r="16" spans="1:17" s="556" customFormat="1" ht="17.25" customHeight="1" x14ac:dyDescent="0.2">
      <c r="A16" s="557" t="s">
        <v>123</v>
      </c>
      <c r="B16" s="558">
        <v>18</v>
      </c>
      <c r="C16" s="559">
        <v>6.8181818181818175</v>
      </c>
      <c r="D16" s="544">
        <v>419112</v>
      </c>
      <c r="E16" s="544">
        <v>331200</v>
      </c>
      <c r="F16" s="545">
        <v>312000</v>
      </c>
      <c r="G16" s="560">
        <v>327000</v>
      </c>
      <c r="H16" s="547">
        <f t="shared" si="0"/>
        <v>74.443108286090592</v>
      </c>
      <c r="I16" s="537"/>
      <c r="J16" s="548"/>
      <c r="K16" s="549"/>
      <c r="L16" s="548"/>
      <c r="M16" s="548"/>
    </row>
    <row r="17" spans="1:13" s="556" customFormat="1" ht="17.25" customHeight="1" x14ac:dyDescent="0.2">
      <c r="A17" s="557" t="s">
        <v>124</v>
      </c>
      <c r="B17" s="558">
        <v>15</v>
      </c>
      <c r="C17" s="559">
        <v>5.6818181818181817</v>
      </c>
      <c r="D17" s="544">
        <v>147400</v>
      </c>
      <c r="E17" s="544">
        <v>132660</v>
      </c>
      <c r="F17" s="545">
        <v>117920</v>
      </c>
      <c r="G17" s="560">
        <v>129712</v>
      </c>
      <c r="H17" s="547">
        <f t="shared" si="0"/>
        <v>80</v>
      </c>
      <c r="I17" s="537"/>
      <c r="J17" s="548"/>
      <c r="K17" s="549"/>
      <c r="L17" s="548"/>
      <c r="M17" s="548"/>
    </row>
    <row r="18" spans="1:13" s="556" customFormat="1" ht="17.25" customHeight="1" thickBot="1" x14ac:dyDescent="0.25">
      <c r="A18" s="561" t="s">
        <v>125</v>
      </c>
      <c r="B18" s="178">
        <v>9</v>
      </c>
      <c r="C18" s="562">
        <v>3.4090909090909087</v>
      </c>
      <c r="D18" s="563">
        <v>280800</v>
      </c>
      <c r="E18" s="563">
        <v>263250</v>
      </c>
      <c r="F18" s="563">
        <v>234000</v>
      </c>
      <c r="G18" s="555">
        <v>310400</v>
      </c>
      <c r="H18" s="547">
        <f t="shared" si="0"/>
        <v>83.333333333333343</v>
      </c>
      <c r="I18" s="537"/>
      <c r="J18" s="564"/>
      <c r="K18" s="549"/>
      <c r="L18" s="548"/>
      <c r="M18" s="548"/>
    </row>
    <row r="19" spans="1:13" s="541" customFormat="1" ht="17.25" customHeight="1" thickTop="1" thickBot="1" x14ac:dyDescent="0.25">
      <c r="A19" s="565" t="s">
        <v>294</v>
      </c>
      <c r="B19" s="566">
        <v>191</v>
      </c>
      <c r="C19" s="567">
        <v>72.348484848484844</v>
      </c>
      <c r="D19" s="568">
        <v>8160482</v>
      </c>
      <c r="E19" s="568">
        <v>6849413</v>
      </c>
      <c r="F19" s="568">
        <v>6008937</v>
      </c>
      <c r="G19" s="568">
        <v>6982916</v>
      </c>
      <c r="H19" s="569">
        <f t="shared" si="0"/>
        <v>73.634584329700132</v>
      </c>
      <c r="I19" s="564"/>
      <c r="J19" s="564">
        <f>G28+'11'!G28+'15'!G28</f>
        <v>14744378</v>
      </c>
      <c r="K19" s="549"/>
      <c r="L19" s="548"/>
      <c r="M19" s="548"/>
    </row>
    <row r="20" spans="1:13" s="541" customFormat="1" ht="17.25" customHeight="1" thickTop="1" thickBot="1" x14ac:dyDescent="0.25">
      <c r="A20" s="600" t="s">
        <v>487</v>
      </c>
      <c r="B20" s="601"/>
      <c r="C20" s="601"/>
      <c r="D20" s="602"/>
      <c r="E20" s="602"/>
      <c r="F20" s="602"/>
      <c r="G20" s="603"/>
      <c r="H20" s="604"/>
      <c r="I20" s="570"/>
      <c r="J20" s="570"/>
      <c r="K20" s="571"/>
      <c r="L20" s="572"/>
      <c r="M20" s="548"/>
    </row>
    <row r="21" spans="1:13" s="541" customFormat="1" ht="17.25" customHeight="1" thickTop="1" x14ac:dyDescent="0.2">
      <c r="A21" s="573" t="s">
        <v>488</v>
      </c>
      <c r="B21" s="574">
        <v>3</v>
      </c>
      <c r="C21" s="575">
        <v>1.1363636363636365</v>
      </c>
      <c r="D21" s="576">
        <v>286442</v>
      </c>
      <c r="E21" s="576">
        <v>264342</v>
      </c>
      <c r="F21" s="576">
        <v>205960</v>
      </c>
      <c r="G21" s="577">
        <v>299842</v>
      </c>
      <c r="H21" s="578">
        <f t="shared" si="0"/>
        <v>71.902863406902611</v>
      </c>
      <c r="I21" s="564"/>
      <c r="J21" s="564"/>
      <c r="K21" s="549"/>
      <c r="L21" s="548"/>
      <c r="M21" s="548"/>
    </row>
    <row r="22" spans="1:13" s="541" customFormat="1" ht="17.25" customHeight="1" x14ac:dyDescent="0.2">
      <c r="A22" s="579" t="s">
        <v>489</v>
      </c>
      <c r="B22" s="580">
        <v>2</v>
      </c>
      <c r="C22" s="581">
        <v>0.75757575757575757</v>
      </c>
      <c r="D22" s="544">
        <v>85500</v>
      </c>
      <c r="E22" s="544">
        <v>85500</v>
      </c>
      <c r="F22" s="544">
        <v>44960</v>
      </c>
      <c r="G22" s="582">
        <v>53952</v>
      </c>
      <c r="H22" s="547">
        <f t="shared" si="0"/>
        <v>52.584795321637422</v>
      </c>
      <c r="I22" s="564"/>
      <c r="J22" s="564"/>
      <c r="K22" s="549"/>
      <c r="L22" s="548"/>
      <c r="M22" s="548"/>
    </row>
    <row r="23" spans="1:13" s="541" customFormat="1" ht="17.25" customHeight="1" x14ac:dyDescent="0.2">
      <c r="A23" s="579" t="s">
        <v>490</v>
      </c>
      <c r="B23" s="580">
        <v>2</v>
      </c>
      <c r="C23" s="581">
        <v>0.75757575757575757</v>
      </c>
      <c r="D23" s="544">
        <v>1000000</v>
      </c>
      <c r="E23" s="544">
        <v>500000</v>
      </c>
      <c r="F23" s="544">
        <v>319375</v>
      </c>
      <c r="G23" s="582">
        <v>484907</v>
      </c>
      <c r="H23" s="547">
        <f t="shared" si="0"/>
        <v>31.937500000000004</v>
      </c>
      <c r="I23" s="564"/>
      <c r="J23" s="564"/>
      <c r="K23" s="549"/>
      <c r="L23" s="548"/>
      <c r="M23" s="548"/>
    </row>
    <row r="24" spans="1:13" s="541" customFormat="1" ht="17.25" customHeight="1" x14ac:dyDescent="0.2">
      <c r="A24" s="579" t="s">
        <v>491</v>
      </c>
      <c r="B24" s="580">
        <v>53</v>
      </c>
      <c r="C24" s="581">
        <v>20.075757575757574</v>
      </c>
      <c r="D24" s="544">
        <v>204000</v>
      </c>
      <c r="E24" s="544">
        <v>195000</v>
      </c>
      <c r="F24" s="544">
        <v>195000</v>
      </c>
      <c r="G24" s="582">
        <v>195000</v>
      </c>
      <c r="H24" s="547">
        <f t="shared" si="0"/>
        <v>95.588235294117652</v>
      </c>
      <c r="I24" s="564"/>
      <c r="J24" s="564"/>
      <c r="K24" s="549"/>
      <c r="L24" s="548"/>
      <c r="M24" s="548"/>
    </row>
    <row r="25" spans="1:13" s="541" customFormat="1" ht="17.25" customHeight="1" x14ac:dyDescent="0.2">
      <c r="A25" s="552" t="s">
        <v>492</v>
      </c>
      <c r="B25" s="580">
        <v>3</v>
      </c>
      <c r="C25" s="581">
        <v>1.1363636363636365</v>
      </c>
      <c r="D25" s="544">
        <v>350000</v>
      </c>
      <c r="E25" s="544">
        <v>300000</v>
      </c>
      <c r="F25" s="544">
        <v>300000</v>
      </c>
      <c r="G25" s="582">
        <v>350000</v>
      </c>
      <c r="H25" s="547">
        <f t="shared" si="0"/>
        <v>85.714285714285708</v>
      </c>
      <c r="I25" s="564"/>
      <c r="J25" s="564"/>
      <c r="K25" s="549"/>
      <c r="L25" s="548"/>
      <c r="M25" s="548"/>
    </row>
    <row r="26" spans="1:13" s="541" customFormat="1" ht="17.25" customHeight="1" thickBot="1" x14ac:dyDescent="0.25">
      <c r="A26" s="583" t="s">
        <v>493</v>
      </c>
      <c r="B26" s="584">
        <v>10</v>
      </c>
      <c r="C26" s="585">
        <v>3.7878787878787881</v>
      </c>
      <c r="D26" s="586">
        <v>30000</v>
      </c>
      <c r="E26" s="586">
        <v>30000</v>
      </c>
      <c r="F26" s="586">
        <v>25000</v>
      </c>
      <c r="G26" s="587">
        <v>25000</v>
      </c>
      <c r="H26" s="588">
        <f t="shared" si="0"/>
        <v>83.333333333333343</v>
      </c>
      <c r="I26" s="564"/>
      <c r="J26" s="564"/>
      <c r="K26" s="549"/>
      <c r="L26" s="548"/>
      <c r="M26" s="548"/>
    </row>
    <row r="27" spans="1:13" s="541" customFormat="1" ht="17.25" customHeight="1" thickTop="1" thickBot="1" x14ac:dyDescent="0.25">
      <c r="A27" s="565" t="s">
        <v>294</v>
      </c>
      <c r="B27" s="589">
        <v>73</v>
      </c>
      <c r="C27" s="567">
        <v>27.651515151515152</v>
      </c>
      <c r="D27" s="590">
        <f>SUM(D21:D26)</f>
        <v>1955942</v>
      </c>
      <c r="E27" s="590">
        <f>SUM(E21:E26)</f>
        <v>1374842</v>
      </c>
      <c r="F27" s="590">
        <v>1090295</v>
      </c>
      <c r="G27" s="590">
        <v>1408701</v>
      </c>
      <c r="H27" s="591">
        <f t="shared" si="0"/>
        <v>55.742706072061445</v>
      </c>
      <c r="I27" s="564"/>
      <c r="J27" s="564"/>
      <c r="K27" s="549"/>
      <c r="L27" s="548"/>
      <c r="M27" s="548"/>
    </row>
    <row r="28" spans="1:13" s="541" customFormat="1" ht="17.25" customHeight="1" thickTop="1" thickBot="1" x14ac:dyDescent="0.25">
      <c r="A28" s="600" t="s">
        <v>583</v>
      </c>
      <c r="B28" s="601">
        <v>264</v>
      </c>
      <c r="C28" s="605">
        <v>100</v>
      </c>
      <c r="D28" s="602">
        <f>D19+D27</f>
        <v>10116424</v>
      </c>
      <c r="E28" s="602">
        <f>E19+E27</f>
        <v>8224255</v>
      </c>
      <c r="F28" s="602">
        <v>7099232</v>
      </c>
      <c r="G28" s="602">
        <v>8391617</v>
      </c>
      <c r="H28" s="606">
        <f t="shared" si="0"/>
        <v>70.175310959682989</v>
      </c>
      <c r="I28" s="592"/>
      <c r="J28" s="564"/>
      <c r="K28" s="549"/>
      <c r="L28" s="548"/>
      <c r="M28" s="548"/>
    </row>
    <row r="29" spans="1:13" s="541" customFormat="1" ht="20.25" customHeight="1" thickTop="1" thickBot="1" x14ac:dyDescent="0.25">
      <c r="A29" s="972" t="s">
        <v>584</v>
      </c>
      <c r="B29" s="972"/>
      <c r="C29" s="972"/>
      <c r="D29" s="972"/>
      <c r="E29" s="972"/>
      <c r="F29" s="595"/>
      <c r="G29" s="594"/>
      <c r="H29" s="596"/>
      <c r="I29" s="564"/>
      <c r="J29" s="564"/>
      <c r="K29" s="549"/>
      <c r="L29" s="548"/>
      <c r="M29" s="548"/>
    </row>
    <row r="30" spans="1:13" ht="20.25" customHeight="1" x14ac:dyDescent="0.25">
      <c r="A30" s="969" t="s">
        <v>494</v>
      </c>
      <c r="B30" s="969"/>
      <c r="C30" s="969"/>
      <c r="D30" s="597"/>
      <c r="E30" s="597"/>
      <c r="F30" s="597"/>
      <c r="G30" s="597"/>
      <c r="H30" s="598">
        <v>32</v>
      </c>
      <c r="I30" s="24"/>
      <c r="J30" s="24"/>
      <c r="K30" s="24"/>
      <c r="L30" s="24"/>
      <c r="M30" s="24"/>
    </row>
  </sheetData>
  <mergeCells count="12">
    <mergeCell ref="I11:P11"/>
    <mergeCell ref="A30:C30"/>
    <mergeCell ref="A1:H1"/>
    <mergeCell ref="A2:H2"/>
    <mergeCell ref="A3:A4"/>
    <mergeCell ref="B3:C3"/>
    <mergeCell ref="D3:D4"/>
    <mergeCell ref="E3:E4"/>
    <mergeCell ref="F3:F4"/>
    <mergeCell ref="G3:G4"/>
    <mergeCell ref="H3:H4"/>
    <mergeCell ref="A29:E29"/>
  </mergeCells>
  <printOptions horizontalCentered="1"/>
  <pageMargins left="0.70866141732283472" right="0.70866141732283472" top="0.51181102362204722" bottom="0.51181102362204722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30"/>
  <sheetViews>
    <sheetView rightToLeft="1" view="pageBreakPreview" zoomScaleSheetLayoutView="100" workbookViewId="0">
      <selection activeCell="C7" sqref="C7"/>
    </sheetView>
  </sheetViews>
  <sheetFormatPr defaultColWidth="10.42578125" defaultRowHeight="15" x14ac:dyDescent="0.25"/>
  <cols>
    <col min="1" max="1" width="14.7109375" customWidth="1"/>
    <col min="2" max="2" width="12.85546875" customWidth="1"/>
    <col min="3" max="3" width="12.7109375" customWidth="1"/>
    <col min="4" max="4" width="18.42578125" style="307" customWidth="1"/>
    <col min="5" max="5" width="16.140625" style="307" customWidth="1"/>
    <col min="6" max="6" width="19.140625" style="307" customWidth="1"/>
    <col min="7" max="7" width="17.7109375" style="307" customWidth="1"/>
    <col min="8" max="8" width="17.85546875" style="307" customWidth="1"/>
  </cols>
  <sheetData>
    <row r="1" spans="1:17" ht="34.5" customHeight="1" x14ac:dyDescent="0.25">
      <c r="A1" s="973" t="s">
        <v>499</v>
      </c>
      <c r="B1" s="973"/>
      <c r="C1" s="973"/>
      <c r="D1" s="973"/>
      <c r="E1" s="973"/>
      <c r="F1" s="973"/>
      <c r="G1" s="973"/>
      <c r="H1" s="973"/>
    </row>
    <row r="2" spans="1:17" ht="19.5" customHeight="1" thickBot="1" x14ac:dyDescent="0.3">
      <c r="A2" s="971" t="s">
        <v>503</v>
      </c>
      <c r="B2" s="971"/>
      <c r="C2" s="971"/>
      <c r="D2" s="971"/>
      <c r="E2" s="971"/>
      <c r="F2" s="971"/>
      <c r="G2" s="971"/>
      <c r="H2" s="971"/>
    </row>
    <row r="3" spans="1:17" ht="21.75" customHeight="1" thickTop="1" x14ac:dyDescent="0.25">
      <c r="A3" s="922" t="s">
        <v>111</v>
      </c>
      <c r="B3" s="920" t="s">
        <v>497</v>
      </c>
      <c r="C3" s="920"/>
      <c r="D3" s="922" t="s">
        <v>500</v>
      </c>
      <c r="E3" s="922" t="s">
        <v>501</v>
      </c>
      <c r="F3" s="922" t="s">
        <v>599</v>
      </c>
      <c r="G3" s="922" t="s">
        <v>502</v>
      </c>
      <c r="H3" s="922" t="s">
        <v>498</v>
      </c>
    </row>
    <row r="4" spans="1:17" ht="21" customHeight="1" x14ac:dyDescent="0.25">
      <c r="A4" s="928"/>
      <c r="B4" s="612" t="s">
        <v>484</v>
      </c>
      <c r="C4" s="612" t="s">
        <v>485</v>
      </c>
      <c r="D4" s="928"/>
      <c r="E4" s="928"/>
      <c r="F4" s="928"/>
      <c r="G4" s="928"/>
      <c r="H4" s="928"/>
    </row>
    <row r="5" spans="1:17" s="541" customFormat="1" ht="18" customHeight="1" x14ac:dyDescent="0.25">
      <c r="A5" s="531" t="s">
        <v>113</v>
      </c>
      <c r="B5" s="535">
        <v>9</v>
      </c>
      <c r="C5" s="532">
        <v>0.20637468470534287</v>
      </c>
      <c r="D5" s="533">
        <v>38080</v>
      </c>
      <c r="E5" s="533">
        <v>26650</v>
      </c>
      <c r="F5" s="534">
        <v>26430</v>
      </c>
      <c r="G5" s="535">
        <v>29073</v>
      </c>
      <c r="H5" s="536">
        <f>F5/D5*100</f>
        <v>69.40651260504201</v>
      </c>
      <c r="I5" s="537"/>
      <c r="J5" s="538"/>
      <c r="K5" s="538"/>
      <c r="L5" s="538"/>
      <c r="M5" s="538"/>
      <c r="N5" s="539"/>
      <c r="O5" s="540"/>
      <c r="P5" s="540"/>
      <c r="Q5" s="540"/>
    </row>
    <row r="6" spans="1:17" s="541" customFormat="1" ht="18" customHeight="1" x14ac:dyDescent="0.2">
      <c r="A6" s="542" t="s">
        <v>114</v>
      </c>
      <c r="B6" s="546">
        <v>165</v>
      </c>
      <c r="C6" s="543">
        <v>3.7835358862646191</v>
      </c>
      <c r="D6" s="544">
        <v>383080</v>
      </c>
      <c r="E6" s="544">
        <v>344772</v>
      </c>
      <c r="F6" s="545">
        <v>275818</v>
      </c>
      <c r="G6" s="546">
        <v>344772</v>
      </c>
      <c r="H6" s="547">
        <f t="shared" ref="H6:H28" si="0">F6/D6*100</f>
        <v>72.000104416831988</v>
      </c>
      <c r="I6" s="537"/>
      <c r="J6" s="548"/>
      <c r="K6" s="549"/>
      <c r="L6" s="550"/>
      <c r="M6" s="550"/>
      <c r="N6" s="551"/>
      <c r="O6" s="551"/>
      <c r="P6" s="551"/>
    </row>
    <row r="7" spans="1:17" s="541" customFormat="1" ht="18" customHeight="1" x14ac:dyDescent="0.2">
      <c r="A7" s="552" t="s">
        <v>127</v>
      </c>
      <c r="B7" s="546">
        <v>112</v>
      </c>
      <c r="C7" s="543">
        <v>2.5682182985553781</v>
      </c>
      <c r="D7" s="544">
        <v>445000</v>
      </c>
      <c r="E7" s="544">
        <v>350000</v>
      </c>
      <c r="F7" s="545">
        <v>275000</v>
      </c>
      <c r="G7" s="546">
        <v>303000</v>
      </c>
      <c r="H7" s="547">
        <f t="shared" si="0"/>
        <v>61.797752808988761</v>
      </c>
      <c r="I7" s="537"/>
      <c r="J7" s="548"/>
      <c r="K7" s="549"/>
      <c r="L7" s="548"/>
      <c r="M7" s="548"/>
    </row>
    <row r="8" spans="1:17" s="541" customFormat="1" ht="18" customHeight="1" x14ac:dyDescent="0.2">
      <c r="A8" s="552" t="s">
        <v>116</v>
      </c>
      <c r="B8" s="546">
        <v>294</v>
      </c>
      <c r="C8" s="543">
        <v>6.7415730337078665</v>
      </c>
      <c r="D8" s="544">
        <v>251155</v>
      </c>
      <c r="E8" s="544">
        <v>237819</v>
      </c>
      <c r="F8" s="545">
        <v>222261</v>
      </c>
      <c r="G8" s="546">
        <v>233374</v>
      </c>
      <c r="H8" s="547">
        <f t="shared" si="0"/>
        <v>88.495550556429293</v>
      </c>
      <c r="I8" s="537"/>
      <c r="J8" s="548"/>
      <c r="K8" s="549"/>
      <c r="L8" s="548"/>
      <c r="M8" s="548"/>
    </row>
    <row r="9" spans="1:17" s="541" customFormat="1" ht="18" customHeight="1" x14ac:dyDescent="0.2">
      <c r="A9" s="552" t="s">
        <v>118</v>
      </c>
      <c r="B9" s="546">
        <v>338</v>
      </c>
      <c r="C9" s="543">
        <v>7.7505159367117642</v>
      </c>
      <c r="D9" s="544">
        <v>446328</v>
      </c>
      <c r="E9" s="544">
        <v>424011</v>
      </c>
      <c r="F9" s="545">
        <v>379379</v>
      </c>
      <c r="G9" s="546">
        <v>490960</v>
      </c>
      <c r="H9" s="547">
        <f t="shared" si="0"/>
        <v>85.00004481009482</v>
      </c>
      <c r="I9" s="537"/>
      <c r="J9" s="548"/>
      <c r="K9" s="549"/>
      <c r="L9" s="548"/>
      <c r="M9" s="548"/>
    </row>
    <row r="10" spans="1:17" s="541" customFormat="1" ht="18" customHeight="1" x14ac:dyDescent="0.2">
      <c r="A10" s="552" t="s">
        <v>110</v>
      </c>
      <c r="B10" s="607">
        <v>101</v>
      </c>
      <c r="C10" s="554">
        <v>2.315982572804403</v>
      </c>
      <c r="D10" s="544">
        <v>222200</v>
      </c>
      <c r="E10" s="544">
        <v>199980</v>
      </c>
      <c r="F10" s="545">
        <v>186138</v>
      </c>
      <c r="G10" s="555">
        <v>204751</v>
      </c>
      <c r="H10" s="547">
        <f t="shared" si="0"/>
        <v>83.770477047704773</v>
      </c>
      <c r="I10" s="537"/>
      <c r="J10" s="548"/>
      <c r="K10" s="549"/>
      <c r="L10" s="548"/>
      <c r="M10" s="548"/>
    </row>
    <row r="11" spans="1:17" s="556" customFormat="1" ht="18" customHeight="1" x14ac:dyDescent="0.2">
      <c r="A11" s="552" t="s">
        <v>117</v>
      </c>
      <c r="B11" s="546">
        <v>279</v>
      </c>
      <c r="C11" s="543">
        <v>6.3976152258656285</v>
      </c>
      <c r="D11" s="544">
        <v>752760</v>
      </c>
      <c r="E11" s="544">
        <v>409710</v>
      </c>
      <c r="F11" s="545">
        <v>383590</v>
      </c>
      <c r="G11" s="546">
        <v>498764</v>
      </c>
      <c r="H11" s="547">
        <f t="shared" si="0"/>
        <v>50.95780859769382</v>
      </c>
      <c r="I11" s="537"/>
      <c r="J11" s="548"/>
      <c r="K11" s="549"/>
      <c r="L11" s="548"/>
      <c r="M11" s="548"/>
    </row>
    <row r="12" spans="1:17" s="556" customFormat="1" ht="18" customHeight="1" x14ac:dyDescent="0.2">
      <c r="A12" s="557" t="s">
        <v>115</v>
      </c>
      <c r="B12" s="560">
        <v>253</v>
      </c>
      <c r="C12" s="559">
        <v>5.8014216922724158</v>
      </c>
      <c r="D12" s="544">
        <v>323860</v>
      </c>
      <c r="E12" s="544">
        <v>209092</v>
      </c>
      <c r="F12" s="545">
        <v>197313</v>
      </c>
      <c r="G12" s="560">
        <v>199286</v>
      </c>
      <c r="H12" s="547">
        <f t="shared" si="0"/>
        <v>60.925399864138832</v>
      </c>
      <c r="I12" s="537"/>
      <c r="J12" s="548"/>
      <c r="K12" s="549"/>
      <c r="L12" s="548"/>
      <c r="M12" s="548"/>
    </row>
    <row r="13" spans="1:17" s="556" customFormat="1" ht="18" customHeight="1" x14ac:dyDescent="0.2">
      <c r="A13" s="557" t="s">
        <v>120</v>
      </c>
      <c r="B13" s="560">
        <v>117</v>
      </c>
      <c r="C13" s="559">
        <v>2.6828709011694571</v>
      </c>
      <c r="D13" s="544">
        <v>412000</v>
      </c>
      <c r="E13" s="544">
        <v>330000</v>
      </c>
      <c r="F13" s="545">
        <v>245500</v>
      </c>
      <c r="G13" s="560">
        <v>330000</v>
      </c>
      <c r="H13" s="547">
        <f t="shared" si="0"/>
        <v>59.587378640776699</v>
      </c>
      <c r="I13" s="537"/>
      <c r="J13" s="548"/>
      <c r="K13" s="549"/>
      <c r="L13" s="548"/>
      <c r="M13" s="548"/>
    </row>
    <row r="14" spans="1:17" s="556" customFormat="1" ht="18" customHeight="1" x14ac:dyDescent="0.2">
      <c r="A14" s="557" t="s">
        <v>121</v>
      </c>
      <c r="B14" s="560">
        <v>295</v>
      </c>
      <c r="C14" s="559">
        <v>6.7645035542306831</v>
      </c>
      <c r="D14" s="544">
        <v>189828</v>
      </c>
      <c r="E14" s="544">
        <v>158355</v>
      </c>
      <c r="F14" s="545">
        <v>144121</v>
      </c>
      <c r="G14" s="560">
        <v>227794</v>
      </c>
      <c r="H14" s="547">
        <f t="shared" si="0"/>
        <v>75.92188718208061</v>
      </c>
      <c r="I14" s="537"/>
      <c r="J14" s="548"/>
      <c r="K14" s="549"/>
      <c r="L14" s="548"/>
      <c r="M14" s="548"/>
    </row>
    <row r="15" spans="1:17" s="556" customFormat="1" ht="18" customHeight="1" x14ac:dyDescent="0.2">
      <c r="A15" s="557" t="s">
        <v>122</v>
      </c>
      <c r="B15" s="560">
        <v>102</v>
      </c>
      <c r="C15" s="559">
        <v>2.3389130933272191</v>
      </c>
      <c r="D15" s="544">
        <v>161000</v>
      </c>
      <c r="E15" s="544">
        <v>129000</v>
      </c>
      <c r="F15" s="545">
        <v>110000</v>
      </c>
      <c r="G15" s="560">
        <v>126000</v>
      </c>
      <c r="H15" s="547">
        <f t="shared" si="0"/>
        <v>68.322981366459629</v>
      </c>
      <c r="I15" s="537"/>
      <c r="J15" s="548"/>
      <c r="K15" s="549"/>
      <c r="L15" s="548"/>
      <c r="M15" s="548"/>
    </row>
    <row r="16" spans="1:17" s="556" customFormat="1" ht="18" customHeight="1" x14ac:dyDescent="0.2">
      <c r="A16" s="557" t="s">
        <v>123</v>
      </c>
      <c r="B16" s="560">
        <v>185</v>
      </c>
      <c r="C16" s="559">
        <v>4.2421462967209358</v>
      </c>
      <c r="D16" s="544">
        <v>759809</v>
      </c>
      <c r="E16" s="544">
        <v>522130</v>
      </c>
      <c r="F16" s="545">
        <v>461514</v>
      </c>
      <c r="G16" s="560">
        <v>485191</v>
      </c>
      <c r="H16" s="547">
        <f t="shared" si="0"/>
        <v>60.740791435742402</v>
      </c>
      <c r="I16" s="537"/>
      <c r="J16" s="548"/>
      <c r="K16" s="549"/>
      <c r="L16" s="548"/>
      <c r="M16" s="548"/>
    </row>
    <row r="17" spans="1:13" s="556" customFormat="1" ht="18" customHeight="1" x14ac:dyDescent="0.2">
      <c r="A17" s="557" t="s">
        <v>124</v>
      </c>
      <c r="B17" s="560">
        <v>349</v>
      </c>
      <c r="C17" s="559">
        <v>8.0027516624627406</v>
      </c>
      <c r="D17" s="544">
        <v>590000</v>
      </c>
      <c r="E17" s="544">
        <v>531000</v>
      </c>
      <c r="F17" s="545">
        <v>307350</v>
      </c>
      <c r="G17" s="560">
        <v>338646</v>
      </c>
      <c r="H17" s="547">
        <f t="shared" si="0"/>
        <v>52.093220338983045</v>
      </c>
      <c r="I17" s="537"/>
      <c r="J17" s="548"/>
      <c r="K17" s="549"/>
      <c r="L17" s="548"/>
      <c r="M17" s="548"/>
    </row>
    <row r="18" spans="1:13" s="556" customFormat="1" ht="18" customHeight="1" thickBot="1" x14ac:dyDescent="0.25">
      <c r="A18" s="561" t="s">
        <v>125</v>
      </c>
      <c r="B18" s="555">
        <v>342</v>
      </c>
      <c r="C18" s="562">
        <v>7.8422380188030285</v>
      </c>
      <c r="D18" s="563">
        <v>1916400</v>
      </c>
      <c r="E18" s="563">
        <v>1796625</v>
      </c>
      <c r="F18" s="563">
        <v>1308503</v>
      </c>
      <c r="G18" s="555">
        <v>2188660</v>
      </c>
      <c r="H18" s="547">
        <f t="shared" si="0"/>
        <v>68.279221456898355</v>
      </c>
      <c r="I18" s="537"/>
      <c r="J18" s="564"/>
      <c r="K18" s="549"/>
      <c r="L18" s="548"/>
      <c r="M18" s="548"/>
    </row>
    <row r="19" spans="1:13" s="541" customFormat="1" ht="18" customHeight="1" thickTop="1" thickBot="1" x14ac:dyDescent="0.25">
      <c r="A19" s="565" t="s">
        <v>294</v>
      </c>
      <c r="B19" s="647">
        <v>2941</v>
      </c>
      <c r="C19" s="626">
        <v>67.438660857601491</v>
      </c>
      <c r="D19" s="568">
        <v>6891500</v>
      </c>
      <c r="E19" s="568">
        <v>5669144</v>
      </c>
      <c r="F19" s="568">
        <v>4522917</v>
      </c>
      <c r="G19" s="568">
        <v>6000271</v>
      </c>
      <c r="H19" s="569">
        <f t="shared" si="0"/>
        <v>65.63037074657187</v>
      </c>
      <c r="I19" s="564"/>
      <c r="J19" s="564"/>
      <c r="K19" s="549"/>
      <c r="L19" s="548"/>
      <c r="M19" s="548"/>
    </row>
    <row r="20" spans="1:13" s="541" customFormat="1" ht="18" customHeight="1" thickTop="1" thickBot="1" x14ac:dyDescent="0.25">
      <c r="A20" s="600" t="s">
        <v>487</v>
      </c>
      <c r="B20" s="603"/>
      <c r="C20" s="601"/>
      <c r="D20" s="602"/>
      <c r="E20" s="602"/>
      <c r="F20" s="602"/>
      <c r="G20" s="603"/>
      <c r="H20" s="604"/>
      <c r="I20" s="570"/>
      <c r="J20" s="570"/>
      <c r="K20" s="571"/>
      <c r="L20" s="572"/>
      <c r="M20" s="548"/>
    </row>
    <row r="21" spans="1:13" s="541" customFormat="1" ht="18" customHeight="1" thickTop="1" x14ac:dyDescent="0.2">
      <c r="A21" s="573" t="s">
        <v>488</v>
      </c>
      <c r="B21" s="577">
        <v>1</v>
      </c>
      <c r="C21" s="575">
        <v>2.2930520522815873E-2</v>
      </c>
      <c r="D21" s="576">
        <v>6000</v>
      </c>
      <c r="E21" s="576">
        <v>5500</v>
      </c>
      <c r="F21" s="576">
        <v>5249</v>
      </c>
      <c r="G21" s="577">
        <v>6050</v>
      </c>
      <c r="H21" s="578">
        <f t="shared" si="0"/>
        <v>87.483333333333334</v>
      </c>
      <c r="I21" s="564"/>
      <c r="J21" s="564"/>
      <c r="K21" s="549"/>
      <c r="L21" s="548"/>
      <c r="M21" s="548"/>
    </row>
    <row r="22" spans="1:13" s="541" customFormat="1" ht="18" customHeight="1" x14ac:dyDescent="0.2">
      <c r="A22" s="579" t="s">
        <v>489</v>
      </c>
      <c r="B22" s="582">
        <v>8</v>
      </c>
      <c r="C22" s="581">
        <v>0.18344416418252699</v>
      </c>
      <c r="D22" s="544">
        <v>7840</v>
      </c>
      <c r="E22" s="544">
        <v>7600</v>
      </c>
      <c r="F22" s="544">
        <v>7840</v>
      </c>
      <c r="G22" s="582">
        <v>7840</v>
      </c>
      <c r="H22" s="547">
        <f t="shared" si="0"/>
        <v>100</v>
      </c>
      <c r="I22" s="564"/>
      <c r="J22" s="564"/>
      <c r="K22" s="549"/>
      <c r="L22" s="548"/>
      <c r="M22" s="548"/>
    </row>
    <row r="23" spans="1:13" s="541" customFormat="1" ht="18" customHeight="1" x14ac:dyDescent="0.2">
      <c r="A23" s="579" t="s">
        <v>490</v>
      </c>
      <c r="B23" s="582">
        <v>0</v>
      </c>
      <c r="C23" s="581">
        <v>0</v>
      </c>
      <c r="D23" s="544">
        <v>0</v>
      </c>
      <c r="E23" s="544">
        <v>0</v>
      </c>
      <c r="F23" s="544">
        <v>0</v>
      </c>
      <c r="G23" s="582">
        <v>0</v>
      </c>
      <c r="H23" s="547">
        <v>0</v>
      </c>
      <c r="I23" s="564"/>
      <c r="J23" s="564"/>
      <c r="K23" s="549"/>
      <c r="L23" s="548"/>
      <c r="M23" s="548"/>
    </row>
    <row r="24" spans="1:13" s="541" customFormat="1" ht="18" customHeight="1" x14ac:dyDescent="0.2">
      <c r="A24" s="579" t="s">
        <v>491</v>
      </c>
      <c r="B24" s="582">
        <v>11</v>
      </c>
      <c r="C24" s="581">
        <v>0.25223572575097458</v>
      </c>
      <c r="D24" s="544">
        <v>35000</v>
      </c>
      <c r="E24" s="544">
        <v>32000</v>
      </c>
      <c r="F24" s="544">
        <v>30000</v>
      </c>
      <c r="G24" s="582">
        <v>33600</v>
      </c>
      <c r="H24" s="547">
        <f t="shared" si="0"/>
        <v>85.714285714285708</v>
      </c>
      <c r="I24" s="564"/>
      <c r="J24" s="564"/>
      <c r="K24" s="549"/>
      <c r="L24" s="548"/>
      <c r="M24" s="548"/>
    </row>
    <row r="25" spans="1:13" s="541" customFormat="1" ht="18" customHeight="1" x14ac:dyDescent="0.2">
      <c r="A25" s="552" t="s">
        <v>492</v>
      </c>
      <c r="B25" s="582">
        <v>0</v>
      </c>
      <c r="C25" s="581">
        <v>0</v>
      </c>
      <c r="D25" s="544">
        <v>0</v>
      </c>
      <c r="E25" s="544">
        <v>0</v>
      </c>
      <c r="F25" s="544">
        <v>0</v>
      </c>
      <c r="G25" s="582">
        <v>0</v>
      </c>
      <c r="H25" s="547">
        <v>0</v>
      </c>
      <c r="I25" s="564"/>
      <c r="J25" s="564"/>
      <c r="K25" s="549"/>
      <c r="L25" s="548"/>
      <c r="M25" s="548"/>
    </row>
    <row r="26" spans="1:13" s="541" customFormat="1" ht="18" customHeight="1" thickBot="1" x14ac:dyDescent="0.25">
      <c r="A26" s="552" t="s">
        <v>493</v>
      </c>
      <c r="B26" s="577">
        <v>1400</v>
      </c>
      <c r="C26" s="575">
        <v>32.102728731942221</v>
      </c>
      <c r="D26" s="576">
        <v>300000</v>
      </c>
      <c r="E26" s="576">
        <v>300000</v>
      </c>
      <c r="F26" s="576">
        <v>300000</v>
      </c>
      <c r="G26" s="577">
        <v>305000</v>
      </c>
      <c r="H26" s="578">
        <f t="shared" si="0"/>
        <v>100</v>
      </c>
      <c r="I26" s="564"/>
      <c r="J26" s="564"/>
      <c r="K26" s="549"/>
      <c r="L26" s="548"/>
      <c r="M26" s="548"/>
    </row>
    <row r="27" spans="1:13" s="541" customFormat="1" ht="18" customHeight="1" thickTop="1" thickBot="1" x14ac:dyDescent="0.25">
      <c r="A27" s="565" t="s">
        <v>294</v>
      </c>
      <c r="B27" s="650">
        <v>1420</v>
      </c>
      <c r="C27" s="567">
        <v>32.561339142398538</v>
      </c>
      <c r="D27" s="590">
        <v>348840</v>
      </c>
      <c r="E27" s="590">
        <v>345100</v>
      </c>
      <c r="F27" s="590">
        <v>343089</v>
      </c>
      <c r="G27" s="590">
        <v>352490</v>
      </c>
      <c r="H27" s="591">
        <f t="shared" si="0"/>
        <v>98.351393188854487</v>
      </c>
      <c r="I27" s="564"/>
      <c r="J27" s="564"/>
      <c r="K27" s="549"/>
      <c r="L27" s="548"/>
      <c r="M27" s="548"/>
    </row>
    <row r="28" spans="1:13" s="541" customFormat="1" ht="18" customHeight="1" thickTop="1" thickBot="1" x14ac:dyDescent="0.25">
      <c r="A28" s="600" t="s">
        <v>583</v>
      </c>
      <c r="B28" s="603">
        <v>4361</v>
      </c>
      <c r="C28" s="605">
        <v>100.00000000000003</v>
      </c>
      <c r="D28" s="603">
        <v>7240340</v>
      </c>
      <c r="E28" s="603">
        <v>6014244</v>
      </c>
      <c r="F28" s="603">
        <v>4866006</v>
      </c>
      <c r="G28" s="603">
        <v>6352761</v>
      </c>
      <c r="H28" s="606">
        <f t="shared" si="0"/>
        <v>67.206871500509649</v>
      </c>
      <c r="I28" s="592"/>
      <c r="J28" s="564"/>
      <c r="K28" s="549"/>
      <c r="L28" s="548"/>
      <c r="M28" s="548"/>
    </row>
    <row r="29" spans="1:13" s="541" customFormat="1" ht="18" customHeight="1" thickTop="1" thickBot="1" x14ac:dyDescent="0.25">
      <c r="A29" s="593" t="s">
        <v>585</v>
      </c>
      <c r="B29" s="608"/>
      <c r="C29" s="608"/>
      <c r="D29" s="609"/>
      <c r="E29" s="609"/>
      <c r="F29" s="609"/>
      <c r="G29" s="608"/>
      <c r="H29" s="610"/>
      <c r="I29" s="564"/>
      <c r="J29" s="564"/>
      <c r="K29" s="549"/>
      <c r="L29" s="548"/>
      <c r="M29" s="548"/>
    </row>
    <row r="30" spans="1:13" ht="18" customHeight="1" x14ac:dyDescent="0.25">
      <c r="A30" s="969" t="s">
        <v>494</v>
      </c>
      <c r="B30" s="969"/>
      <c r="C30" s="969"/>
      <c r="D30" s="611"/>
      <c r="E30" s="611"/>
      <c r="F30" s="611"/>
      <c r="G30" s="611"/>
      <c r="H30" s="613">
        <v>33</v>
      </c>
      <c r="I30" s="24"/>
      <c r="J30" s="24"/>
      <c r="K30" s="24"/>
      <c r="L30" s="24"/>
      <c r="M30" s="24"/>
    </row>
  </sheetData>
  <mergeCells count="10">
    <mergeCell ref="A30:C30"/>
    <mergeCell ref="A1:H1"/>
    <mergeCell ref="A2:H2"/>
    <mergeCell ref="A3:A4"/>
    <mergeCell ref="B3:C3"/>
    <mergeCell ref="D3:D4"/>
    <mergeCell ref="E3:E4"/>
    <mergeCell ref="F3:F4"/>
    <mergeCell ref="G3:G4"/>
    <mergeCell ref="H3:H4"/>
  </mergeCells>
  <printOptions horizontalCentered="1"/>
  <pageMargins left="0.70866141732283472" right="0.70866141732283472" top="0.31496062992125984" bottom="0.31496062992125984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31"/>
  <sheetViews>
    <sheetView rightToLeft="1" view="pageBreakPreview" zoomScaleSheetLayoutView="100" workbookViewId="0">
      <selection activeCell="E24" sqref="E24"/>
    </sheetView>
  </sheetViews>
  <sheetFormatPr defaultColWidth="10.42578125" defaultRowHeight="15" x14ac:dyDescent="0.25"/>
  <cols>
    <col min="1" max="1" width="16.7109375" customWidth="1"/>
    <col min="2" max="2" width="11.140625" customWidth="1"/>
    <col min="3" max="3" width="10.85546875" customWidth="1"/>
    <col min="4" max="4" width="0.85546875" customWidth="1"/>
    <col min="5" max="5" width="11.7109375" customWidth="1"/>
    <col min="6" max="6" width="12.85546875" customWidth="1"/>
    <col min="7" max="7" width="17.7109375" customWidth="1"/>
    <col min="8" max="8" width="14.28515625" customWidth="1"/>
    <col min="9" max="10" width="18.28515625" customWidth="1"/>
    <col min="11" max="11" width="22.42578125" customWidth="1"/>
  </cols>
  <sheetData>
    <row r="1" spans="1:20" ht="36.75" customHeight="1" x14ac:dyDescent="0.25">
      <c r="A1" s="973" t="s">
        <v>507</v>
      </c>
      <c r="B1" s="973"/>
      <c r="C1" s="973"/>
      <c r="D1" s="973"/>
      <c r="E1" s="973"/>
      <c r="F1" s="973"/>
      <c r="G1" s="973"/>
      <c r="H1" s="973"/>
      <c r="I1" s="973"/>
      <c r="J1" s="973"/>
    </row>
    <row r="2" spans="1:20" ht="17.25" customHeight="1" thickBot="1" x14ac:dyDescent="0.3">
      <c r="A2" s="974" t="s">
        <v>509</v>
      </c>
      <c r="B2" s="974"/>
      <c r="C2" s="974"/>
      <c r="D2" s="974"/>
      <c r="E2" s="974"/>
      <c r="F2" s="974"/>
      <c r="G2" s="974"/>
      <c r="H2" s="974"/>
      <c r="I2" s="974"/>
      <c r="J2" s="974"/>
    </row>
    <row r="3" spans="1:20" ht="25.5" customHeight="1" thickTop="1" x14ac:dyDescent="0.25">
      <c r="A3" s="922" t="s">
        <v>111</v>
      </c>
      <c r="B3" s="920" t="s">
        <v>504</v>
      </c>
      <c r="C3" s="920"/>
      <c r="D3" s="920"/>
      <c r="E3" s="920" t="s">
        <v>505</v>
      </c>
      <c r="F3" s="920"/>
      <c r="G3" s="922" t="s">
        <v>500</v>
      </c>
      <c r="H3" s="922" t="s">
        <v>501</v>
      </c>
      <c r="I3" s="922" t="s">
        <v>508</v>
      </c>
      <c r="J3" s="922" t="s">
        <v>506</v>
      </c>
    </row>
    <row r="4" spans="1:20" ht="16.5" customHeight="1" x14ac:dyDescent="0.25">
      <c r="A4" s="928"/>
      <c r="B4" s="639" t="s">
        <v>484</v>
      </c>
      <c r="C4" s="639" t="s">
        <v>485</v>
      </c>
      <c r="D4" s="921"/>
      <c r="E4" s="639" t="s">
        <v>484</v>
      </c>
      <c r="F4" s="639" t="s">
        <v>485</v>
      </c>
      <c r="G4" s="928"/>
      <c r="H4" s="928"/>
      <c r="I4" s="928"/>
      <c r="J4" s="928"/>
    </row>
    <row r="5" spans="1:20" s="541" customFormat="1" ht="19.5" customHeight="1" x14ac:dyDescent="0.2">
      <c r="A5" s="531" t="s">
        <v>113</v>
      </c>
      <c r="B5" s="614">
        <v>363</v>
      </c>
      <c r="C5" s="615">
        <v>6.1713702822169321</v>
      </c>
      <c r="D5" s="615"/>
      <c r="E5" s="614">
        <v>230</v>
      </c>
      <c r="F5" s="615">
        <v>68.452380952380949</v>
      </c>
      <c r="G5" s="616">
        <v>193400</v>
      </c>
      <c r="H5" s="617">
        <v>87598</v>
      </c>
      <c r="I5" s="617">
        <v>85408</v>
      </c>
      <c r="J5" s="618">
        <f>I5/G5*100</f>
        <v>44.161323681489137</v>
      </c>
      <c r="K5" s="549"/>
      <c r="L5" s="548"/>
      <c r="M5" s="548"/>
      <c r="N5" s="548"/>
    </row>
    <row r="6" spans="1:20" s="541" customFormat="1" ht="19.5" customHeight="1" x14ac:dyDescent="0.25">
      <c r="A6" s="542" t="s">
        <v>114</v>
      </c>
      <c r="B6" s="177">
        <v>0</v>
      </c>
      <c r="C6" s="543">
        <v>0</v>
      </c>
      <c r="D6" s="543"/>
      <c r="E6" s="177">
        <v>0</v>
      </c>
      <c r="F6" s="543">
        <v>0</v>
      </c>
      <c r="G6" s="545">
        <v>0</v>
      </c>
      <c r="H6" s="619">
        <v>0</v>
      </c>
      <c r="I6" s="619">
        <v>0</v>
      </c>
      <c r="J6" s="620">
        <v>0</v>
      </c>
      <c r="K6" s="538"/>
      <c r="L6" s="538"/>
      <c r="M6" s="538"/>
      <c r="N6" s="538"/>
      <c r="O6" s="540"/>
      <c r="P6" s="540"/>
      <c r="Q6" s="540"/>
    </row>
    <row r="7" spans="1:20" s="541" customFormat="1" ht="19.5" customHeight="1" x14ac:dyDescent="0.2">
      <c r="A7" s="552" t="s">
        <v>127</v>
      </c>
      <c r="B7" s="177">
        <v>0</v>
      </c>
      <c r="C7" s="543">
        <v>0</v>
      </c>
      <c r="D7" s="543"/>
      <c r="E7" s="177">
        <v>0</v>
      </c>
      <c r="F7" s="543">
        <v>0</v>
      </c>
      <c r="G7" s="545">
        <v>0</v>
      </c>
      <c r="H7" s="619">
        <v>0</v>
      </c>
      <c r="I7" s="619">
        <v>0</v>
      </c>
      <c r="J7" s="620">
        <v>0</v>
      </c>
      <c r="K7" s="549"/>
      <c r="L7" s="550"/>
      <c r="M7" s="550"/>
      <c r="N7" s="550"/>
      <c r="O7" s="551"/>
      <c r="P7" s="551"/>
    </row>
    <row r="8" spans="1:20" s="541" customFormat="1" ht="19.5" customHeight="1" x14ac:dyDescent="0.2">
      <c r="A8" s="552" t="s">
        <v>116</v>
      </c>
      <c r="B8" s="177">
        <v>0</v>
      </c>
      <c r="C8" s="543">
        <v>0</v>
      </c>
      <c r="D8" s="543"/>
      <c r="E8" s="177">
        <v>0</v>
      </c>
      <c r="F8" s="543">
        <v>0</v>
      </c>
      <c r="G8" s="545">
        <v>0</v>
      </c>
      <c r="H8" s="619">
        <v>0</v>
      </c>
      <c r="I8" s="619">
        <v>0</v>
      </c>
      <c r="J8" s="620">
        <v>0</v>
      </c>
      <c r="K8" s="975"/>
      <c r="L8" s="975"/>
      <c r="M8" s="975"/>
      <c r="N8" s="975"/>
      <c r="O8" s="975"/>
      <c r="P8" s="975"/>
      <c r="Q8" s="975"/>
      <c r="R8" s="975"/>
      <c r="S8" s="975"/>
      <c r="T8" s="975"/>
    </row>
    <row r="9" spans="1:20" s="541" customFormat="1" ht="19.5" customHeight="1" x14ac:dyDescent="0.2">
      <c r="A9" s="552" t="s">
        <v>118</v>
      </c>
      <c r="B9" s="177">
        <v>0</v>
      </c>
      <c r="C9" s="543">
        <v>0</v>
      </c>
      <c r="D9" s="543"/>
      <c r="E9" s="177">
        <v>0</v>
      </c>
      <c r="F9" s="543">
        <v>0</v>
      </c>
      <c r="G9" s="545">
        <v>0</v>
      </c>
      <c r="H9" s="619">
        <v>0</v>
      </c>
      <c r="I9" s="619">
        <v>0</v>
      </c>
      <c r="J9" s="620">
        <v>0</v>
      </c>
      <c r="K9" s="549"/>
      <c r="L9" s="548"/>
      <c r="M9" s="548"/>
      <c r="N9" s="548"/>
    </row>
    <row r="10" spans="1:20" s="541" customFormat="1" ht="19.5" customHeight="1" x14ac:dyDescent="0.2">
      <c r="A10" s="552" t="s">
        <v>110</v>
      </c>
      <c r="B10" s="177">
        <v>0</v>
      </c>
      <c r="C10" s="543">
        <v>0</v>
      </c>
      <c r="D10" s="543"/>
      <c r="E10" s="177">
        <v>0</v>
      </c>
      <c r="F10" s="543">
        <v>0</v>
      </c>
      <c r="G10" s="545">
        <v>0</v>
      </c>
      <c r="H10" s="619">
        <v>0</v>
      </c>
      <c r="I10" s="619">
        <v>0</v>
      </c>
      <c r="J10" s="620">
        <v>0</v>
      </c>
      <c r="K10" s="549"/>
      <c r="L10" s="548"/>
      <c r="M10" s="548"/>
      <c r="N10" s="548"/>
    </row>
    <row r="11" spans="1:20" s="541" customFormat="1" ht="19.5" customHeight="1" x14ac:dyDescent="0.2">
      <c r="A11" s="552" t="s">
        <v>117</v>
      </c>
      <c r="B11" s="177">
        <v>0</v>
      </c>
      <c r="C11" s="543">
        <v>0</v>
      </c>
      <c r="D11" s="543"/>
      <c r="E11" s="177">
        <v>0</v>
      </c>
      <c r="F11" s="543">
        <v>0</v>
      </c>
      <c r="G11" s="545">
        <v>0</v>
      </c>
      <c r="H11" s="619">
        <v>0</v>
      </c>
      <c r="I11" s="619">
        <v>0</v>
      </c>
      <c r="J11" s="620">
        <v>0</v>
      </c>
      <c r="K11" s="549"/>
      <c r="L11" s="548"/>
      <c r="M11" s="548"/>
      <c r="N11" s="548"/>
    </row>
    <row r="12" spans="1:20" s="541" customFormat="1" ht="19.5" customHeight="1" x14ac:dyDescent="0.2">
      <c r="A12" s="557" t="s">
        <v>115</v>
      </c>
      <c r="B12" s="177">
        <v>48</v>
      </c>
      <c r="C12" s="543">
        <v>0.81604896293777618</v>
      </c>
      <c r="D12" s="543"/>
      <c r="E12" s="177">
        <v>10</v>
      </c>
      <c r="F12" s="559">
        <v>2.9761904761904758</v>
      </c>
      <c r="G12" s="621">
        <v>29750</v>
      </c>
      <c r="H12" s="622">
        <v>14000</v>
      </c>
      <c r="I12" s="622">
        <v>14000</v>
      </c>
      <c r="J12" s="620">
        <f t="shared" ref="J12:J28" si="0">I12/G12*100</f>
        <v>47.058823529411761</v>
      </c>
      <c r="K12" s="549"/>
      <c r="L12" s="548"/>
      <c r="M12" s="548"/>
      <c r="N12" s="548"/>
    </row>
    <row r="13" spans="1:20" s="556" customFormat="1" ht="19.5" customHeight="1" x14ac:dyDescent="0.2">
      <c r="A13" s="557" t="s">
        <v>120</v>
      </c>
      <c r="B13" s="177">
        <v>1</v>
      </c>
      <c r="C13" s="543">
        <v>1.7001020061203669E-2</v>
      </c>
      <c r="D13" s="543"/>
      <c r="E13" s="177">
        <v>1</v>
      </c>
      <c r="F13" s="543">
        <v>0.29761904761904762</v>
      </c>
      <c r="G13" s="621">
        <v>500</v>
      </c>
      <c r="H13" s="622">
        <v>400</v>
      </c>
      <c r="I13" s="622">
        <v>300</v>
      </c>
      <c r="J13" s="620">
        <f t="shared" si="0"/>
        <v>60</v>
      </c>
      <c r="K13" s="549"/>
      <c r="L13" s="548"/>
      <c r="M13" s="548"/>
      <c r="N13" s="548"/>
    </row>
    <row r="14" spans="1:20" s="556" customFormat="1" ht="19.5" customHeight="1" x14ac:dyDescent="0.2">
      <c r="A14" s="557" t="s">
        <v>121</v>
      </c>
      <c r="B14" s="558">
        <v>32</v>
      </c>
      <c r="C14" s="559">
        <v>0.54403264195851742</v>
      </c>
      <c r="D14" s="559"/>
      <c r="E14" s="558">
        <v>32</v>
      </c>
      <c r="F14" s="559">
        <v>9.5238095238095237</v>
      </c>
      <c r="G14" s="621">
        <v>1920</v>
      </c>
      <c r="H14" s="622">
        <v>400</v>
      </c>
      <c r="I14" s="622">
        <v>380</v>
      </c>
      <c r="J14" s="620">
        <f t="shared" si="0"/>
        <v>19.791666666666664</v>
      </c>
      <c r="K14" s="549"/>
      <c r="L14" s="548"/>
      <c r="M14" s="548"/>
      <c r="N14" s="548"/>
    </row>
    <row r="15" spans="1:20" s="556" customFormat="1" ht="19.5" customHeight="1" x14ac:dyDescent="0.2">
      <c r="A15" s="557" t="s">
        <v>122</v>
      </c>
      <c r="B15" s="558">
        <v>15</v>
      </c>
      <c r="C15" s="559">
        <v>0.25501530091805502</v>
      </c>
      <c r="D15" s="559"/>
      <c r="E15" s="558">
        <v>4</v>
      </c>
      <c r="F15" s="559">
        <v>1.1904761904761905</v>
      </c>
      <c r="G15" s="621">
        <v>4150</v>
      </c>
      <c r="H15" s="622">
        <v>2900</v>
      </c>
      <c r="I15" s="622">
        <v>2000</v>
      </c>
      <c r="J15" s="620">
        <f t="shared" si="0"/>
        <v>48.192771084337352</v>
      </c>
      <c r="K15" s="549"/>
      <c r="L15" s="548"/>
      <c r="M15" s="548"/>
      <c r="N15" s="548"/>
    </row>
    <row r="16" spans="1:20" s="556" customFormat="1" ht="19.5" customHeight="1" x14ac:dyDescent="0.2">
      <c r="A16" s="557" t="s">
        <v>123</v>
      </c>
      <c r="B16" s="558">
        <v>0</v>
      </c>
      <c r="C16" s="559">
        <v>0</v>
      </c>
      <c r="D16" s="559"/>
      <c r="E16" s="558">
        <v>0</v>
      </c>
      <c r="F16" s="559">
        <v>0</v>
      </c>
      <c r="G16" s="545">
        <v>0</v>
      </c>
      <c r="H16" s="619">
        <v>0</v>
      </c>
      <c r="I16" s="619">
        <v>0</v>
      </c>
      <c r="J16" s="620">
        <v>0</v>
      </c>
      <c r="K16" s="549"/>
      <c r="L16" s="548"/>
      <c r="M16" s="548"/>
      <c r="N16" s="548"/>
    </row>
    <row r="17" spans="1:14" s="556" customFormat="1" ht="19.5" customHeight="1" x14ac:dyDescent="0.2">
      <c r="A17" s="557" t="s">
        <v>124</v>
      </c>
      <c r="B17" s="558">
        <v>0</v>
      </c>
      <c r="C17" s="559">
        <v>0</v>
      </c>
      <c r="D17" s="559"/>
      <c r="E17" s="558">
        <v>0</v>
      </c>
      <c r="F17" s="559">
        <v>0</v>
      </c>
      <c r="G17" s="545">
        <v>0</v>
      </c>
      <c r="H17" s="619">
        <v>0</v>
      </c>
      <c r="I17" s="619">
        <v>0</v>
      </c>
      <c r="J17" s="620">
        <v>0</v>
      </c>
      <c r="K17" s="549"/>
      <c r="L17" s="548"/>
      <c r="M17" s="548"/>
      <c r="N17" s="548"/>
    </row>
    <row r="18" spans="1:14" s="556" customFormat="1" ht="19.5" customHeight="1" thickBot="1" x14ac:dyDescent="0.25">
      <c r="A18" s="561" t="s">
        <v>125</v>
      </c>
      <c r="B18" s="623">
        <v>0</v>
      </c>
      <c r="C18" s="624">
        <v>0</v>
      </c>
      <c r="D18" s="624"/>
      <c r="E18" s="623">
        <v>0</v>
      </c>
      <c r="F18" s="624">
        <v>0</v>
      </c>
      <c r="G18" s="534">
        <v>0</v>
      </c>
      <c r="H18" s="625">
        <v>0</v>
      </c>
      <c r="I18" s="625">
        <v>0</v>
      </c>
      <c r="J18" s="620">
        <v>0</v>
      </c>
      <c r="K18" s="549"/>
      <c r="L18" s="548"/>
      <c r="M18" s="548"/>
      <c r="N18" s="548"/>
    </row>
    <row r="19" spans="1:14" s="541" customFormat="1" ht="19.5" customHeight="1" thickTop="1" thickBot="1" x14ac:dyDescent="0.25">
      <c r="A19" s="565" t="s">
        <v>294</v>
      </c>
      <c r="B19" s="566">
        <v>459</v>
      </c>
      <c r="C19" s="626">
        <v>7.803468208092486</v>
      </c>
      <c r="D19" s="626"/>
      <c r="E19" s="566">
        <v>277</v>
      </c>
      <c r="F19" s="626">
        <v>82.44047619047619</v>
      </c>
      <c r="G19" s="627">
        <v>229720</v>
      </c>
      <c r="H19" s="627">
        <v>105298</v>
      </c>
      <c r="I19" s="627">
        <v>102088</v>
      </c>
      <c r="J19" s="628">
        <f t="shared" si="0"/>
        <v>44.440188055023505</v>
      </c>
      <c r="K19" s="549"/>
      <c r="L19" s="548"/>
      <c r="M19" s="548"/>
      <c r="N19" s="548"/>
    </row>
    <row r="20" spans="1:14" s="541" customFormat="1" ht="19.5" customHeight="1" thickTop="1" thickBot="1" x14ac:dyDescent="0.25">
      <c r="A20" s="600" t="s">
        <v>487</v>
      </c>
      <c r="B20" s="601"/>
      <c r="C20" s="601"/>
      <c r="D20" s="601"/>
      <c r="E20" s="601"/>
      <c r="F20" s="601"/>
      <c r="G20" s="602"/>
      <c r="H20" s="640"/>
      <c r="I20" s="640"/>
      <c r="J20" s="641"/>
      <c r="K20" s="571"/>
      <c r="L20" s="572"/>
      <c r="M20" s="548"/>
      <c r="N20" s="548"/>
    </row>
    <row r="21" spans="1:14" s="541" customFormat="1" ht="19.5" customHeight="1" thickTop="1" x14ac:dyDescent="0.2">
      <c r="A21" s="573" t="s">
        <v>488</v>
      </c>
      <c r="B21" s="574">
        <v>0</v>
      </c>
      <c r="C21" s="575">
        <v>0</v>
      </c>
      <c r="D21" s="575"/>
      <c r="E21" s="574">
        <v>0</v>
      </c>
      <c r="F21" s="575">
        <v>0</v>
      </c>
      <c r="G21" s="576">
        <v>0</v>
      </c>
      <c r="H21" s="629">
        <v>0</v>
      </c>
      <c r="I21" s="629">
        <v>0</v>
      </c>
      <c r="J21" s="618">
        <v>0</v>
      </c>
      <c r="K21" s="549"/>
      <c r="L21" s="548"/>
      <c r="M21" s="548"/>
      <c r="N21" s="548"/>
    </row>
    <row r="22" spans="1:14" s="541" customFormat="1" ht="19.5" customHeight="1" x14ac:dyDescent="0.2">
      <c r="A22" s="579" t="s">
        <v>489</v>
      </c>
      <c r="B22" s="580">
        <v>746</v>
      </c>
      <c r="C22" s="581">
        <v>12.682760965657938</v>
      </c>
      <c r="D22" s="581"/>
      <c r="E22" s="580">
        <v>0</v>
      </c>
      <c r="F22" s="581">
        <v>0</v>
      </c>
      <c r="G22" s="544">
        <v>0</v>
      </c>
      <c r="H22" s="619">
        <v>0</v>
      </c>
      <c r="I22" s="619">
        <v>0</v>
      </c>
      <c r="J22" s="618">
        <v>0</v>
      </c>
      <c r="K22" s="549"/>
      <c r="L22" s="548"/>
      <c r="M22" s="548"/>
      <c r="N22" s="548"/>
    </row>
    <row r="23" spans="1:14" s="541" customFormat="1" ht="19.5" customHeight="1" x14ac:dyDescent="0.2">
      <c r="A23" s="579" t="s">
        <v>490</v>
      </c>
      <c r="B23" s="580">
        <v>0</v>
      </c>
      <c r="C23" s="581">
        <v>0</v>
      </c>
      <c r="D23" s="581"/>
      <c r="E23" s="580">
        <v>0</v>
      </c>
      <c r="F23" s="581">
        <v>0</v>
      </c>
      <c r="G23" s="544">
        <v>0</v>
      </c>
      <c r="H23" s="619">
        <v>0</v>
      </c>
      <c r="I23" s="619">
        <v>0</v>
      </c>
      <c r="J23" s="618">
        <v>0</v>
      </c>
      <c r="K23" s="549"/>
      <c r="L23" s="548"/>
      <c r="M23" s="548"/>
      <c r="N23" s="548"/>
    </row>
    <row r="24" spans="1:14" s="541" customFormat="1" ht="19.5" customHeight="1" x14ac:dyDescent="0.2">
      <c r="A24" s="579" t="s">
        <v>491</v>
      </c>
      <c r="B24" s="580">
        <v>3477</v>
      </c>
      <c r="C24" s="581">
        <v>59.112546752805159</v>
      </c>
      <c r="D24" s="581"/>
      <c r="E24" s="580">
        <v>32</v>
      </c>
      <c r="F24" s="581">
        <v>9.5238095238095237</v>
      </c>
      <c r="G24" s="630">
        <v>3192</v>
      </c>
      <c r="H24" s="622">
        <v>2830</v>
      </c>
      <c r="I24" s="622">
        <v>2530</v>
      </c>
      <c r="J24" s="631">
        <f t="shared" si="0"/>
        <v>79.260651629072683</v>
      </c>
      <c r="K24" s="549"/>
      <c r="L24" s="548"/>
      <c r="M24" s="548"/>
      <c r="N24" s="548"/>
    </row>
    <row r="25" spans="1:14" s="541" customFormat="1" ht="19.5" customHeight="1" x14ac:dyDescent="0.2">
      <c r="A25" s="552" t="s">
        <v>492</v>
      </c>
      <c r="B25" s="580">
        <v>700</v>
      </c>
      <c r="C25" s="581">
        <v>11.900714042842568</v>
      </c>
      <c r="D25" s="581"/>
      <c r="E25" s="580">
        <v>14</v>
      </c>
      <c r="F25" s="581">
        <v>4.1666666666666661</v>
      </c>
      <c r="G25" s="630">
        <v>240000</v>
      </c>
      <c r="H25" s="622">
        <v>238000</v>
      </c>
      <c r="I25" s="622">
        <v>235000</v>
      </c>
      <c r="J25" s="631">
        <f t="shared" si="0"/>
        <v>97.916666666666657</v>
      </c>
      <c r="K25" s="549"/>
      <c r="L25" s="548"/>
      <c r="M25" s="548"/>
      <c r="N25" s="548"/>
    </row>
    <row r="26" spans="1:14" s="541" customFormat="1" ht="19.5" customHeight="1" thickBot="1" x14ac:dyDescent="0.25">
      <c r="A26" s="552" t="s">
        <v>493</v>
      </c>
      <c r="B26" s="574">
        <v>500</v>
      </c>
      <c r="C26" s="575">
        <v>8.5005100306018342</v>
      </c>
      <c r="D26" s="575"/>
      <c r="E26" s="574">
        <v>13</v>
      </c>
      <c r="F26" s="575">
        <v>3.8690476190476191</v>
      </c>
      <c r="G26" s="632">
        <v>225000</v>
      </c>
      <c r="H26" s="617">
        <v>215000</v>
      </c>
      <c r="I26" s="617">
        <v>205000</v>
      </c>
      <c r="J26" s="633">
        <f t="shared" si="0"/>
        <v>91.111111111111114</v>
      </c>
      <c r="K26" s="549"/>
      <c r="L26" s="548"/>
      <c r="M26" s="548"/>
      <c r="N26" s="548"/>
    </row>
    <row r="27" spans="1:14" s="541" customFormat="1" ht="19.5" customHeight="1" thickTop="1" thickBot="1" x14ac:dyDescent="0.25">
      <c r="A27" s="565" t="s">
        <v>294</v>
      </c>
      <c r="B27" s="634">
        <v>5423</v>
      </c>
      <c r="C27" s="635">
        <v>92.196531791907503</v>
      </c>
      <c r="D27" s="635"/>
      <c r="E27" s="634">
        <v>59</v>
      </c>
      <c r="F27" s="635">
        <v>17.559523809523807</v>
      </c>
      <c r="G27" s="636">
        <v>468192</v>
      </c>
      <c r="H27" s="636">
        <v>455830</v>
      </c>
      <c r="I27" s="636">
        <v>442530</v>
      </c>
      <c r="J27" s="637">
        <f t="shared" si="0"/>
        <v>94.518915316793112</v>
      </c>
      <c r="K27" s="549"/>
      <c r="L27" s="548"/>
      <c r="M27" s="548"/>
      <c r="N27" s="548"/>
    </row>
    <row r="28" spans="1:14" s="541" customFormat="1" ht="19.5" customHeight="1" thickTop="1" thickBot="1" x14ac:dyDescent="0.25">
      <c r="A28" s="600" t="s">
        <v>583</v>
      </c>
      <c r="B28" s="601">
        <v>5882</v>
      </c>
      <c r="C28" s="605">
        <v>99.999999999999986</v>
      </c>
      <c r="D28" s="605"/>
      <c r="E28" s="601">
        <v>336</v>
      </c>
      <c r="F28" s="605">
        <v>100</v>
      </c>
      <c r="G28" s="642">
        <v>697912</v>
      </c>
      <c r="H28" s="642">
        <v>561128</v>
      </c>
      <c r="I28" s="642">
        <v>544618</v>
      </c>
      <c r="J28" s="643">
        <f t="shared" si="0"/>
        <v>78.035339698987841</v>
      </c>
      <c r="K28" s="549"/>
      <c r="L28" s="548"/>
      <c r="M28" s="548"/>
      <c r="N28" s="548"/>
    </row>
    <row r="29" spans="1:14" s="541" customFormat="1" ht="18.75" customHeight="1" thickTop="1" thickBot="1" x14ac:dyDescent="0.25">
      <c r="A29" s="593" t="s">
        <v>585</v>
      </c>
      <c r="B29" s="638"/>
      <c r="C29" s="638"/>
      <c r="D29" s="638"/>
      <c r="E29" s="638"/>
      <c r="F29" s="638"/>
      <c r="G29" s="595"/>
      <c r="H29" s="596"/>
      <c r="I29" s="596"/>
      <c r="J29" s="596"/>
      <c r="K29" s="549"/>
      <c r="L29" s="548"/>
      <c r="M29" s="548"/>
      <c r="N29" s="548"/>
    </row>
    <row r="30" spans="1:14" ht="19.5" customHeight="1" x14ac:dyDescent="0.25">
      <c r="A30" s="969" t="s">
        <v>494</v>
      </c>
      <c r="B30" s="969"/>
      <c r="C30" s="969"/>
      <c r="D30" s="969"/>
      <c r="E30" s="969"/>
      <c r="F30" s="969"/>
      <c r="G30" s="597"/>
      <c r="H30" s="597"/>
      <c r="I30" s="597"/>
      <c r="J30" s="598">
        <v>34</v>
      </c>
      <c r="K30" s="24"/>
      <c r="L30" s="24"/>
      <c r="M30" s="24"/>
      <c r="N30" s="24"/>
    </row>
    <row r="31" spans="1:14" x14ac:dyDescent="0.25">
      <c r="K31" s="24"/>
      <c r="L31" s="24"/>
      <c r="M31" s="24"/>
      <c r="N31" s="24"/>
    </row>
  </sheetData>
  <mergeCells count="12">
    <mergeCell ref="A1:J1"/>
    <mergeCell ref="A2:J2"/>
    <mergeCell ref="A3:A4"/>
    <mergeCell ref="J3:J4"/>
    <mergeCell ref="K8:T8"/>
    <mergeCell ref="A30:F30"/>
    <mergeCell ref="B3:C3"/>
    <mergeCell ref="E3:F3"/>
    <mergeCell ref="I3:I4"/>
    <mergeCell ref="D3:D4"/>
    <mergeCell ref="G3:G4"/>
    <mergeCell ref="H3:H4"/>
  </mergeCells>
  <printOptions horizontalCentered="1"/>
  <pageMargins left="0.70866141732283472" right="0.70866141732283472" top="0.31496062992125984" bottom="0.31496062992125984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36"/>
  <sheetViews>
    <sheetView rightToLeft="1" view="pageBreakPreview" zoomScaleSheetLayoutView="100" workbookViewId="0">
      <selection activeCell="A33" sqref="A33"/>
    </sheetView>
  </sheetViews>
  <sheetFormatPr defaultColWidth="10.42578125" defaultRowHeight="15" x14ac:dyDescent="0.25"/>
  <cols>
    <col min="1" max="1" width="17.28515625" customWidth="1"/>
    <col min="2" max="2" width="11.85546875" customWidth="1"/>
    <col min="3" max="3" width="12.42578125" customWidth="1"/>
    <col min="4" max="4" width="18.28515625" customWidth="1"/>
    <col min="5" max="5" width="14.28515625" customWidth="1"/>
    <col min="6" max="6" width="18.28515625" customWidth="1"/>
    <col min="7" max="7" width="18.5703125" customWidth="1"/>
  </cols>
  <sheetData>
    <row r="1" spans="1:17" ht="36" customHeight="1" x14ac:dyDescent="0.25">
      <c r="A1" s="973" t="s">
        <v>513</v>
      </c>
      <c r="B1" s="973"/>
      <c r="C1" s="973"/>
      <c r="D1" s="973"/>
      <c r="E1" s="973"/>
      <c r="F1" s="973"/>
      <c r="G1" s="973"/>
    </row>
    <row r="2" spans="1:17" ht="19.5" customHeight="1" thickBot="1" x14ac:dyDescent="0.3">
      <c r="A2" s="974" t="s">
        <v>514</v>
      </c>
      <c r="B2" s="974"/>
      <c r="C2" s="974"/>
      <c r="D2" s="974"/>
      <c r="E2" s="974"/>
      <c r="F2" s="974"/>
      <c r="G2" s="974"/>
    </row>
    <row r="3" spans="1:17" ht="23.25" customHeight="1" thickTop="1" x14ac:dyDescent="0.25">
      <c r="A3" s="922" t="s">
        <v>111</v>
      </c>
      <c r="B3" s="920" t="s">
        <v>510</v>
      </c>
      <c r="C3" s="920"/>
      <c r="D3" s="922" t="s">
        <v>500</v>
      </c>
      <c r="E3" s="922" t="s">
        <v>501</v>
      </c>
      <c r="F3" s="922" t="s">
        <v>512</v>
      </c>
      <c r="G3" s="922" t="s">
        <v>511</v>
      </c>
    </row>
    <row r="4" spans="1:17" ht="23.25" customHeight="1" x14ac:dyDescent="0.25">
      <c r="A4" s="928"/>
      <c r="B4" s="639" t="s">
        <v>484</v>
      </c>
      <c r="C4" s="639" t="s">
        <v>485</v>
      </c>
      <c r="D4" s="928"/>
      <c r="E4" s="928"/>
      <c r="F4" s="928"/>
      <c r="G4" s="928"/>
    </row>
    <row r="5" spans="1:17" s="541" customFormat="1" ht="18" customHeight="1" x14ac:dyDescent="0.2">
      <c r="A5" s="531" t="s">
        <v>113</v>
      </c>
      <c r="B5" s="176">
        <v>7</v>
      </c>
      <c r="C5" s="532">
        <v>3.0434782608695659</v>
      </c>
      <c r="D5" s="535">
        <v>1250</v>
      </c>
      <c r="E5" s="533">
        <v>525</v>
      </c>
      <c r="F5" s="533">
        <v>350</v>
      </c>
      <c r="G5" s="644">
        <f>F5/D5*100</f>
        <v>28.000000000000004</v>
      </c>
      <c r="H5" s="537"/>
      <c r="I5" s="537"/>
      <c r="K5" s="645"/>
    </row>
    <row r="6" spans="1:17" s="541" customFormat="1" ht="18" customHeight="1" x14ac:dyDescent="0.6">
      <c r="A6" s="542" t="s">
        <v>114</v>
      </c>
      <c r="B6" s="177">
        <v>36</v>
      </c>
      <c r="C6" s="543">
        <v>15.65217391304348</v>
      </c>
      <c r="D6" s="546">
        <v>656</v>
      </c>
      <c r="E6" s="544">
        <v>656</v>
      </c>
      <c r="F6" s="544">
        <v>590</v>
      </c>
      <c r="G6" s="646">
        <f t="shared" ref="G6:G28" si="0">F6/D6*100</f>
        <v>89.939024390243901</v>
      </c>
      <c r="H6" s="537"/>
      <c r="I6" s="537"/>
      <c r="J6" s="976"/>
      <c r="K6" s="976"/>
      <c r="L6" s="976"/>
      <c r="M6" s="976"/>
      <c r="N6" s="976"/>
      <c r="O6" s="976"/>
      <c r="P6" s="976"/>
      <c r="Q6" s="540"/>
    </row>
    <row r="7" spans="1:17" s="541" customFormat="1" ht="18" customHeight="1" x14ac:dyDescent="0.2">
      <c r="A7" s="552" t="s">
        <v>127</v>
      </c>
      <c r="B7" s="177">
        <v>0</v>
      </c>
      <c r="C7" s="543">
        <v>0</v>
      </c>
      <c r="D7" s="546">
        <v>0</v>
      </c>
      <c r="E7" s="544">
        <v>0</v>
      </c>
      <c r="F7" s="544">
        <v>0</v>
      </c>
      <c r="G7" s="646">
        <v>0</v>
      </c>
      <c r="H7" s="537"/>
      <c r="I7" s="537"/>
      <c r="J7" s="548"/>
      <c r="K7" s="549"/>
      <c r="L7" s="550"/>
      <c r="M7" s="550"/>
      <c r="N7" s="551"/>
      <c r="O7" s="551"/>
      <c r="P7" s="551"/>
    </row>
    <row r="8" spans="1:17" s="541" customFormat="1" ht="18" customHeight="1" x14ac:dyDescent="0.2">
      <c r="A8" s="552" t="s">
        <v>116</v>
      </c>
      <c r="B8" s="177">
        <v>0</v>
      </c>
      <c r="C8" s="543">
        <v>0</v>
      </c>
      <c r="D8" s="546">
        <v>0</v>
      </c>
      <c r="E8" s="544">
        <v>0</v>
      </c>
      <c r="F8" s="544">
        <v>0</v>
      </c>
      <c r="G8" s="646">
        <v>0</v>
      </c>
      <c r="H8" s="537"/>
      <c r="I8" s="537"/>
      <c r="J8" s="573"/>
      <c r="K8" s="549"/>
      <c r="L8" s="550"/>
      <c r="M8" s="550"/>
      <c r="N8" s="551"/>
      <c r="O8" s="551"/>
      <c r="P8" s="551"/>
    </row>
    <row r="9" spans="1:17" s="541" customFormat="1" ht="18" customHeight="1" x14ac:dyDescent="0.2">
      <c r="A9" s="552" t="s">
        <v>118</v>
      </c>
      <c r="B9" s="177">
        <v>0</v>
      </c>
      <c r="C9" s="543">
        <v>0</v>
      </c>
      <c r="D9" s="546">
        <v>0</v>
      </c>
      <c r="E9" s="544">
        <v>0</v>
      </c>
      <c r="F9" s="544">
        <v>0</v>
      </c>
      <c r="G9" s="646">
        <v>0</v>
      </c>
      <c r="H9" s="537"/>
      <c r="I9" s="537"/>
      <c r="J9" s="573"/>
      <c r="K9" s="549"/>
      <c r="L9" s="548"/>
      <c r="M9" s="548"/>
    </row>
    <row r="10" spans="1:17" s="541" customFormat="1" ht="18" customHeight="1" x14ac:dyDescent="0.2">
      <c r="A10" s="552" t="s">
        <v>110</v>
      </c>
      <c r="B10" s="177">
        <v>5</v>
      </c>
      <c r="C10" s="543">
        <v>2.1739130434782612</v>
      </c>
      <c r="D10" s="546">
        <v>930</v>
      </c>
      <c r="E10" s="544">
        <v>832</v>
      </c>
      <c r="F10" s="544">
        <v>520</v>
      </c>
      <c r="G10" s="646">
        <f t="shared" si="0"/>
        <v>55.913978494623649</v>
      </c>
      <c r="H10" s="537"/>
      <c r="I10" s="537"/>
      <c r="J10" s="579"/>
      <c r="K10" s="549"/>
      <c r="L10" s="548"/>
      <c r="M10" s="548"/>
    </row>
    <row r="11" spans="1:17" s="541" customFormat="1" ht="18" customHeight="1" x14ac:dyDescent="0.2">
      <c r="A11" s="552" t="s">
        <v>117</v>
      </c>
      <c r="B11" s="177">
        <v>24</v>
      </c>
      <c r="C11" s="543">
        <v>10.434782608695652</v>
      </c>
      <c r="D11" s="546">
        <v>1620</v>
      </c>
      <c r="E11" s="544">
        <v>581</v>
      </c>
      <c r="F11" s="544">
        <v>271</v>
      </c>
      <c r="G11" s="646">
        <f t="shared" si="0"/>
        <v>16.728395061728396</v>
      </c>
      <c r="H11" s="537"/>
      <c r="I11" s="537"/>
      <c r="J11" s="579"/>
      <c r="K11" s="549"/>
      <c r="L11" s="548"/>
      <c r="M11" s="548"/>
    </row>
    <row r="12" spans="1:17" s="541" customFormat="1" ht="18" customHeight="1" x14ac:dyDescent="0.2">
      <c r="A12" s="557" t="s">
        <v>586</v>
      </c>
      <c r="B12" s="553">
        <v>4</v>
      </c>
      <c r="C12" s="554">
        <v>1.7391304347826091</v>
      </c>
      <c r="D12" s="555">
        <v>600</v>
      </c>
      <c r="E12" s="544">
        <v>0</v>
      </c>
      <c r="F12" s="544">
        <v>0</v>
      </c>
      <c r="G12" s="646">
        <f>F12/D12*100</f>
        <v>0</v>
      </c>
      <c r="H12" s="537"/>
      <c r="I12" s="537"/>
      <c r="J12" s="552"/>
      <c r="K12" s="549"/>
      <c r="L12" s="548"/>
      <c r="M12" s="548"/>
    </row>
    <row r="13" spans="1:17" s="556" customFormat="1" ht="18" customHeight="1" x14ac:dyDescent="0.2">
      <c r="A13" s="557" t="s">
        <v>120</v>
      </c>
      <c r="B13" s="177">
        <v>8</v>
      </c>
      <c r="C13" s="543">
        <v>3.4782608695652182</v>
      </c>
      <c r="D13" s="546">
        <v>1950</v>
      </c>
      <c r="E13" s="544">
        <v>1750</v>
      </c>
      <c r="F13" s="544">
        <v>1400</v>
      </c>
      <c r="G13" s="646">
        <f t="shared" si="0"/>
        <v>71.794871794871796</v>
      </c>
      <c r="H13" s="537"/>
      <c r="I13" s="537"/>
      <c r="J13" s="552"/>
      <c r="K13" s="549"/>
      <c r="L13" s="548"/>
      <c r="M13" s="548"/>
    </row>
    <row r="14" spans="1:17" s="556" customFormat="1" ht="18" customHeight="1" x14ac:dyDescent="0.2">
      <c r="A14" s="557" t="s">
        <v>121</v>
      </c>
      <c r="B14" s="558">
        <v>28</v>
      </c>
      <c r="C14" s="559">
        <v>12.173913043478263</v>
      </c>
      <c r="D14" s="560">
        <v>1250</v>
      </c>
      <c r="E14" s="544">
        <v>240</v>
      </c>
      <c r="F14" s="544">
        <v>200</v>
      </c>
      <c r="G14" s="646">
        <f t="shared" si="0"/>
        <v>16</v>
      </c>
      <c r="H14" s="537"/>
      <c r="I14" s="537"/>
      <c r="J14" s="548"/>
      <c r="K14" s="549"/>
      <c r="L14" s="548"/>
      <c r="M14" s="548"/>
    </row>
    <row r="15" spans="1:17" s="556" customFormat="1" ht="18" customHeight="1" x14ac:dyDescent="0.2">
      <c r="A15" s="557" t="s">
        <v>122</v>
      </c>
      <c r="B15" s="558">
        <v>41</v>
      </c>
      <c r="C15" s="559">
        <v>17.826086956521742</v>
      </c>
      <c r="D15" s="560">
        <v>13584</v>
      </c>
      <c r="E15" s="544">
        <v>7000</v>
      </c>
      <c r="F15" s="544">
        <v>5000</v>
      </c>
      <c r="G15" s="646">
        <f t="shared" si="0"/>
        <v>36.808009422850411</v>
      </c>
      <c r="H15" s="537"/>
      <c r="I15" s="537"/>
      <c r="J15" s="548"/>
      <c r="K15" s="549"/>
      <c r="L15" s="548"/>
      <c r="M15" s="548"/>
    </row>
    <row r="16" spans="1:17" s="556" customFormat="1" ht="18" customHeight="1" x14ac:dyDescent="0.2">
      <c r="A16" s="557" t="s">
        <v>123</v>
      </c>
      <c r="B16" s="558">
        <v>58</v>
      </c>
      <c r="C16" s="559">
        <v>25.217391304347831</v>
      </c>
      <c r="D16" s="560">
        <v>18120</v>
      </c>
      <c r="E16" s="544">
        <v>12960</v>
      </c>
      <c r="F16" s="544">
        <v>11880</v>
      </c>
      <c r="G16" s="646">
        <f t="shared" si="0"/>
        <v>65.562913907284766</v>
      </c>
      <c r="H16" s="537"/>
      <c r="I16" s="537"/>
      <c r="J16" s="548"/>
      <c r="K16" s="549"/>
      <c r="L16" s="548"/>
      <c r="M16" s="548"/>
    </row>
    <row r="17" spans="1:13" s="556" customFormat="1" ht="18" customHeight="1" x14ac:dyDescent="0.2">
      <c r="A17" s="557" t="s">
        <v>124</v>
      </c>
      <c r="B17" s="558">
        <v>12</v>
      </c>
      <c r="C17" s="559">
        <v>5.2173913043478262</v>
      </c>
      <c r="D17" s="560">
        <v>6000</v>
      </c>
      <c r="E17" s="544">
        <v>5400</v>
      </c>
      <c r="F17" s="544">
        <v>5100</v>
      </c>
      <c r="G17" s="646">
        <f t="shared" si="0"/>
        <v>85</v>
      </c>
      <c r="H17" s="537"/>
      <c r="I17" s="537"/>
      <c r="J17" s="548"/>
      <c r="K17" s="549"/>
      <c r="L17" s="548"/>
      <c r="M17" s="548"/>
    </row>
    <row r="18" spans="1:13" s="556" customFormat="1" ht="18" customHeight="1" thickBot="1" x14ac:dyDescent="0.25">
      <c r="A18" s="561" t="s">
        <v>125</v>
      </c>
      <c r="B18" s="558">
        <v>7</v>
      </c>
      <c r="C18" s="559">
        <v>3.0434782608695659</v>
      </c>
      <c r="D18" s="560">
        <v>6312</v>
      </c>
      <c r="E18" s="544">
        <v>5917</v>
      </c>
      <c r="F18" s="544">
        <v>5177</v>
      </c>
      <c r="G18" s="646">
        <f t="shared" si="0"/>
        <v>82.018377693282645</v>
      </c>
      <c r="H18" s="537"/>
      <c r="I18" s="537"/>
      <c r="J18" s="548"/>
      <c r="K18" s="549"/>
      <c r="L18" s="548"/>
      <c r="M18" s="548"/>
    </row>
    <row r="19" spans="1:13" s="541" customFormat="1" ht="18" customHeight="1" thickTop="1" thickBot="1" x14ac:dyDescent="0.25">
      <c r="A19" s="565" t="s">
        <v>294</v>
      </c>
      <c r="B19" s="566">
        <v>230</v>
      </c>
      <c r="C19" s="626">
        <v>100.00000000000001</v>
      </c>
      <c r="D19" s="647">
        <v>52272</v>
      </c>
      <c r="E19" s="647">
        <v>35861</v>
      </c>
      <c r="F19" s="647">
        <v>30488</v>
      </c>
      <c r="G19" s="626">
        <f>F19/D19*100</f>
        <v>58.325681052953783</v>
      </c>
      <c r="H19" s="564"/>
      <c r="I19" s="564"/>
      <c r="J19" s="564"/>
      <c r="K19" s="549"/>
      <c r="L19" s="548"/>
      <c r="M19" s="548"/>
    </row>
    <row r="20" spans="1:13" s="541" customFormat="1" ht="18" customHeight="1" thickTop="1" thickBot="1" x14ac:dyDescent="0.25">
      <c r="A20" s="600" t="s">
        <v>487</v>
      </c>
      <c r="B20" s="601"/>
      <c r="C20" s="601"/>
      <c r="D20" s="603"/>
      <c r="E20" s="602"/>
      <c r="F20" s="602"/>
      <c r="G20" s="652"/>
      <c r="H20" s="570"/>
      <c r="I20" s="570"/>
      <c r="J20" s="570"/>
      <c r="K20" s="571"/>
      <c r="L20" s="572"/>
      <c r="M20" s="548"/>
    </row>
    <row r="21" spans="1:13" s="541" customFormat="1" ht="18" customHeight="1" thickTop="1" x14ac:dyDescent="0.2">
      <c r="A21" s="573" t="s">
        <v>488</v>
      </c>
      <c r="B21" s="574">
        <v>0</v>
      </c>
      <c r="C21" s="575">
        <v>0</v>
      </c>
      <c r="D21" s="577">
        <v>0</v>
      </c>
      <c r="E21" s="576">
        <v>0</v>
      </c>
      <c r="F21" s="576">
        <v>0</v>
      </c>
      <c r="G21" s="648">
        <v>0</v>
      </c>
      <c r="H21" s="564"/>
      <c r="I21" s="564"/>
      <c r="J21" s="564"/>
      <c r="K21" s="549"/>
      <c r="L21" s="548"/>
      <c r="M21" s="548"/>
    </row>
    <row r="22" spans="1:13" s="541" customFormat="1" ht="18" customHeight="1" x14ac:dyDescent="0.2">
      <c r="A22" s="579" t="s">
        <v>489</v>
      </c>
      <c r="B22" s="580">
        <v>0</v>
      </c>
      <c r="C22" s="581">
        <v>0</v>
      </c>
      <c r="D22" s="582">
        <v>0</v>
      </c>
      <c r="E22" s="544">
        <v>0</v>
      </c>
      <c r="F22" s="544">
        <v>0</v>
      </c>
      <c r="G22" s="649">
        <v>0</v>
      </c>
      <c r="H22" s="564"/>
      <c r="I22" s="564"/>
      <c r="J22" s="564"/>
      <c r="K22" s="549"/>
      <c r="L22" s="548"/>
      <c r="M22" s="548"/>
    </row>
    <row r="23" spans="1:13" s="541" customFormat="1" ht="18" customHeight="1" x14ac:dyDescent="0.2">
      <c r="A23" s="579" t="s">
        <v>490</v>
      </c>
      <c r="B23" s="580">
        <v>0</v>
      </c>
      <c r="C23" s="581">
        <v>0</v>
      </c>
      <c r="D23" s="582">
        <v>0</v>
      </c>
      <c r="E23" s="544">
        <v>0</v>
      </c>
      <c r="F23" s="544">
        <v>0</v>
      </c>
      <c r="G23" s="649">
        <v>0</v>
      </c>
      <c r="H23" s="564"/>
      <c r="I23" s="564"/>
      <c r="J23" s="564"/>
      <c r="K23" s="549"/>
      <c r="L23" s="548"/>
      <c r="M23" s="548"/>
    </row>
    <row r="24" spans="1:13" s="541" customFormat="1" ht="18" customHeight="1" x14ac:dyDescent="0.2">
      <c r="A24" s="579" t="s">
        <v>491</v>
      </c>
      <c r="B24" s="580">
        <v>0</v>
      </c>
      <c r="C24" s="581">
        <v>0</v>
      </c>
      <c r="D24" s="582">
        <v>0</v>
      </c>
      <c r="E24" s="544">
        <v>0</v>
      </c>
      <c r="F24" s="544">
        <v>0</v>
      </c>
      <c r="G24" s="649">
        <v>0</v>
      </c>
      <c r="H24" s="564"/>
      <c r="I24" s="564"/>
      <c r="J24" s="564"/>
      <c r="K24" s="549"/>
      <c r="L24" s="548"/>
      <c r="M24" s="548"/>
    </row>
    <row r="25" spans="1:13" s="541" customFormat="1" ht="18" customHeight="1" x14ac:dyDescent="0.2">
      <c r="A25" s="552" t="s">
        <v>492</v>
      </c>
      <c r="B25" s="580">
        <v>0</v>
      </c>
      <c r="C25" s="581">
        <v>0</v>
      </c>
      <c r="D25" s="582">
        <v>0</v>
      </c>
      <c r="E25" s="544">
        <v>0</v>
      </c>
      <c r="F25" s="544">
        <v>0</v>
      </c>
      <c r="G25" s="649">
        <v>0</v>
      </c>
      <c r="H25" s="564"/>
      <c r="I25" s="564"/>
      <c r="J25" s="564"/>
      <c r="K25" s="549"/>
      <c r="L25" s="548"/>
      <c r="M25" s="548"/>
    </row>
    <row r="26" spans="1:13" s="541" customFormat="1" ht="18" customHeight="1" thickBot="1" x14ac:dyDescent="0.25">
      <c r="A26" s="552" t="s">
        <v>493</v>
      </c>
      <c r="B26" s="574">
        <v>0</v>
      </c>
      <c r="C26" s="575">
        <v>0</v>
      </c>
      <c r="D26" s="577">
        <v>0</v>
      </c>
      <c r="E26" s="576">
        <v>0</v>
      </c>
      <c r="F26" s="576">
        <v>0</v>
      </c>
      <c r="G26" s="648">
        <v>0</v>
      </c>
      <c r="H26" s="564"/>
      <c r="I26" s="564"/>
      <c r="J26" s="564"/>
      <c r="K26" s="549"/>
      <c r="L26" s="548"/>
      <c r="M26" s="548"/>
    </row>
    <row r="27" spans="1:13" s="541" customFormat="1" ht="18" customHeight="1" thickTop="1" thickBot="1" x14ac:dyDescent="0.25">
      <c r="A27" s="565" t="s">
        <v>294</v>
      </c>
      <c r="B27" s="589">
        <v>0</v>
      </c>
      <c r="C27" s="567">
        <v>0</v>
      </c>
      <c r="D27" s="650">
        <v>0</v>
      </c>
      <c r="E27" s="590">
        <v>0</v>
      </c>
      <c r="F27" s="590">
        <v>0</v>
      </c>
      <c r="G27" s="651">
        <v>0</v>
      </c>
      <c r="H27" s="564"/>
      <c r="I27" s="564"/>
      <c r="J27" s="564"/>
      <c r="K27" s="549"/>
      <c r="L27" s="548"/>
      <c r="M27" s="548"/>
    </row>
    <row r="28" spans="1:13" s="541" customFormat="1" ht="18" customHeight="1" thickTop="1" thickBot="1" x14ac:dyDescent="0.25">
      <c r="A28" s="600" t="s">
        <v>583</v>
      </c>
      <c r="B28" s="602">
        <f t="shared" ref="B28:D28" si="1">B27+B19</f>
        <v>230</v>
      </c>
      <c r="C28" s="653">
        <f t="shared" si="1"/>
        <v>100.00000000000001</v>
      </c>
      <c r="D28" s="602">
        <f t="shared" si="1"/>
        <v>52272</v>
      </c>
      <c r="E28" s="602">
        <f>E27+E19</f>
        <v>35861</v>
      </c>
      <c r="F28" s="602">
        <f>F27+F19</f>
        <v>30488</v>
      </c>
      <c r="G28" s="652">
        <f t="shared" si="0"/>
        <v>58.325681052953783</v>
      </c>
      <c r="H28" s="564"/>
      <c r="I28" s="564"/>
      <c r="J28" s="564"/>
      <c r="K28" s="549"/>
      <c r="L28" s="548"/>
      <c r="M28" s="548"/>
    </row>
    <row r="29" spans="1:13" s="541" customFormat="1" ht="18" customHeight="1" thickTop="1" x14ac:dyDescent="0.2">
      <c r="A29" s="977" t="s">
        <v>587</v>
      </c>
      <c r="B29" s="977"/>
      <c r="C29" s="977"/>
      <c r="D29" s="977"/>
      <c r="E29" s="853"/>
      <c r="F29" s="853"/>
      <c r="G29" s="609"/>
      <c r="H29" s="564"/>
      <c r="I29" s="564"/>
      <c r="J29" s="564"/>
      <c r="K29" s="549"/>
      <c r="L29" s="548"/>
      <c r="M29" s="548"/>
    </row>
    <row r="30" spans="1:13" s="541" customFormat="1" ht="18" customHeight="1" thickBot="1" x14ac:dyDescent="0.25">
      <c r="A30" s="593" t="s">
        <v>585</v>
      </c>
      <c r="B30" s="638"/>
      <c r="C30" s="638"/>
      <c r="D30" s="638"/>
      <c r="E30" s="595"/>
      <c r="F30" s="595"/>
      <c r="G30" s="595"/>
      <c r="H30" s="564"/>
      <c r="I30" s="564"/>
      <c r="J30" s="564"/>
      <c r="K30" s="549"/>
      <c r="L30" s="548"/>
      <c r="M30" s="548"/>
    </row>
    <row r="31" spans="1:13" ht="18" customHeight="1" x14ac:dyDescent="0.25">
      <c r="A31" s="969" t="s">
        <v>494</v>
      </c>
      <c r="B31" s="969"/>
      <c r="C31" s="969"/>
      <c r="D31" s="969"/>
      <c r="E31" s="597"/>
      <c r="F31" s="597"/>
      <c r="G31" s="598">
        <v>35</v>
      </c>
      <c r="H31" s="24"/>
      <c r="I31" s="24"/>
      <c r="J31" s="24"/>
      <c r="K31" s="24"/>
      <c r="L31" s="24"/>
      <c r="M31" s="24"/>
    </row>
    <row r="32" spans="1:13" x14ac:dyDescent="0.25">
      <c r="H32" s="24"/>
      <c r="I32" s="24"/>
      <c r="J32" s="24"/>
      <c r="K32" s="24"/>
      <c r="L32" s="24"/>
      <c r="M32" s="24"/>
    </row>
    <row r="33" spans="8:13" x14ac:dyDescent="0.25">
      <c r="H33" s="24"/>
      <c r="I33" s="24"/>
      <c r="J33" s="24"/>
      <c r="K33" s="24"/>
      <c r="L33" s="24"/>
      <c r="M33" s="24"/>
    </row>
    <row r="34" spans="8:13" x14ac:dyDescent="0.25">
      <c r="H34" s="24"/>
      <c r="I34" s="24"/>
      <c r="J34" s="24"/>
      <c r="K34" s="24"/>
      <c r="L34" s="24"/>
      <c r="M34" s="24"/>
    </row>
    <row r="35" spans="8:13" x14ac:dyDescent="0.25">
      <c r="H35" s="24"/>
      <c r="I35" s="24"/>
      <c r="J35" s="24"/>
      <c r="K35" s="24"/>
      <c r="L35" s="24"/>
      <c r="M35" s="24"/>
    </row>
    <row r="36" spans="8:13" x14ac:dyDescent="0.25">
      <c r="H36" s="24"/>
      <c r="I36" s="24"/>
      <c r="J36" s="24"/>
      <c r="K36" s="24"/>
      <c r="L36" s="24"/>
      <c r="M36" s="24"/>
    </row>
  </sheetData>
  <mergeCells count="11">
    <mergeCell ref="J6:P6"/>
    <mergeCell ref="A31:D31"/>
    <mergeCell ref="A1:G1"/>
    <mergeCell ref="A2:G2"/>
    <mergeCell ref="A3:A4"/>
    <mergeCell ref="B3:C3"/>
    <mergeCell ref="D3:D4"/>
    <mergeCell ref="E3:E4"/>
    <mergeCell ref="F3:F4"/>
    <mergeCell ref="G3:G4"/>
    <mergeCell ref="A29:D29"/>
  </mergeCells>
  <printOptions horizontalCentered="1"/>
  <pageMargins left="0.94488188976377963" right="0.94488188976377963" top="0.31496062992125984" bottom="0.31496062992125984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31"/>
  <sheetViews>
    <sheetView rightToLeft="1" view="pageBreakPreview" zoomScaleSheetLayoutView="100" workbookViewId="0">
      <selection activeCell="E9" sqref="E9"/>
    </sheetView>
  </sheetViews>
  <sheetFormatPr defaultColWidth="10.42578125" defaultRowHeight="15" x14ac:dyDescent="0.25"/>
  <cols>
    <col min="1" max="2" width="14.140625" customWidth="1"/>
    <col min="3" max="3" width="15.140625" customWidth="1"/>
    <col min="4" max="4" width="19.42578125" customWidth="1"/>
    <col min="5" max="5" width="15.140625" customWidth="1"/>
    <col min="6" max="6" width="18.28515625" customWidth="1"/>
    <col min="7" max="7" width="17.28515625" customWidth="1"/>
    <col min="8" max="8" width="20.28515625" customWidth="1"/>
  </cols>
  <sheetData>
    <row r="1" spans="1:17" ht="33.75" customHeight="1" x14ac:dyDescent="0.25">
      <c r="A1" s="973" t="s">
        <v>517</v>
      </c>
      <c r="B1" s="973"/>
      <c r="C1" s="973"/>
      <c r="D1" s="973"/>
      <c r="E1" s="973"/>
      <c r="F1" s="973"/>
      <c r="G1" s="973"/>
      <c r="H1" s="973"/>
    </row>
    <row r="2" spans="1:17" ht="19.5" customHeight="1" thickBot="1" x14ac:dyDescent="0.3">
      <c r="A2" s="979" t="s">
        <v>518</v>
      </c>
      <c r="B2" s="979"/>
      <c r="C2" s="979"/>
      <c r="D2" s="979"/>
      <c r="E2" s="979"/>
      <c r="F2" s="979"/>
      <c r="G2" s="979"/>
      <c r="H2" s="979"/>
    </row>
    <row r="3" spans="1:17" ht="21.75" customHeight="1" thickTop="1" x14ac:dyDescent="0.25">
      <c r="A3" s="922" t="s">
        <v>111</v>
      </c>
      <c r="B3" s="920" t="s">
        <v>515</v>
      </c>
      <c r="C3" s="920"/>
      <c r="D3" s="922" t="s">
        <v>500</v>
      </c>
      <c r="E3" s="922" t="s">
        <v>501</v>
      </c>
      <c r="F3" s="922" t="s">
        <v>508</v>
      </c>
      <c r="G3" s="922" t="s">
        <v>482</v>
      </c>
      <c r="H3" s="922" t="s">
        <v>506</v>
      </c>
    </row>
    <row r="4" spans="1:17" ht="21.75" customHeight="1" x14ac:dyDescent="0.25">
      <c r="A4" s="928"/>
      <c r="B4" s="378" t="s">
        <v>516</v>
      </c>
      <c r="C4" s="378" t="s">
        <v>485</v>
      </c>
      <c r="D4" s="928"/>
      <c r="E4" s="928"/>
      <c r="F4" s="928"/>
      <c r="G4" s="928"/>
      <c r="H4" s="928"/>
    </row>
    <row r="5" spans="1:17" s="656" customFormat="1" ht="18.75" customHeight="1" x14ac:dyDescent="0.2">
      <c r="A5" s="654" t="s">
        <v>113</v>
      </c>
      <c r="B5" s="176">
        <v>4</v>
      </c>
      <c r="C5" s="532">
        <v>0.89887640449438211</v>
      </c>
      <c r="D5" s="533">
        <v>84</v>
      </c>
      <c r="E5" s="533">
        <v>84</v>
      </c>
      <c r="F5" s="533">
        <v>0</v>
      </c>
      <c r="G5" s="535">
        <v>0</v>
      </c>
      <c r="H5" s="578">
        <f>F5/D5*100</f>
        <v>0</v>
      </c>
      <c r="I5" s="655"/>
      <c r="K5" s="657"/>
    </row>
    <row r="6" spans="1:17" s="656" customFormat="1" ht="18.75" customHeight="1" x14ac:dyDescent="0.2">
      <c r="A6" s="658" t="s">
        <v>114</v>
      </c>
      <c r="B6" s="177">
        <v>71</v>
      </c>
      <c r="C6" s="543">
        <v>15.955056179775282</v>
      </c>
      <c r="D6" s="544">
        <v>1464</v>
      </c>
      <c r="E6" s="544">
        <v>1464</v>
      </c>
      <c r="F6" s="545">
        <v>1317</v>
      </c>
      <c r="G6" s="546">
        <v>1464</v>
      </c>
      <c r="H6" s="547">
        <f t="shared" ref="H6:H28" si="0">F6/D6*100</f>
        <v>89.959016393442624</v>
      </c>
      <c r="I6" s="655"/>
      <c r="J6" s="659"/>
      <c r="K6" s="659"/>
      <c r="L6" s="659"/>
      <c r="M6" s="659"/>
      <c r="N6" s="660"/>
      <c r="O6" s="661"/>
      <c r="P6" s="661"/>
      <c r="Q6" s="661"/>
    </row>
    <row r="7" spans="1:17" s="656" customFormat="1" ht="18.75" customHeight="1" x14ac:dyDescent="0.2">
      <c r="A7" s="662" t="s">
        <v>127</v>
      </c>
      <c r="B7" s="177">
        <v>0</v>
      </c>
      <c r="C7" s="543">
        <v>0</v>
      </c>
      <c r="D7" s="544">
        <v>0</v>
      </c>
      <c r="E7" s="544">
        <v>0</v>
      </c>
      <c r="F7" s="545">
        <v>0</v>
      </c>
      <c r="G7" s="546">
        <v>0</v>
      </c>
      <c r="H7" s="547">
        <v>0</v>
      </c>
      <c r="I7" s="655"/>
      <c r="J7" s="663"/>
      <c r="K7" s="664"/>
      <c r="L7" s="665"/>
      <c r="M7" s="665"/>
      <c r="N7" s="666"/>
      <c r="O7" s="666"/>
      <c r="P7" s="666"/>
    </row>
    <row r="8" spans="1:17" s="656" customFormat="1" ht="18.75" customHeight="1" x14ac:dyDescent="0.2">
      <c r="A8" s="662" t="s">
        <v>116</v>
      </c>
      <c r="B8" s="177">
        <v>36</v>
      </c>
      <c r="C8" s="543">
        <v>8.0898876404494384</v>
      </c>
      <c r="D8" s="544">
        <v>2112</v>
      </c>
      <c r="E8" s="544">
        <v>960</v>
      </c>
      <c r="F8" s="545">
        <v>768</v>
      </c>
      <c r="G8" s="546">
        <v>806</v>
      </c>
      <c r="H8" s="547">
        <f t="shared" si="0"/>
        <v>36.363636363636367</v>
      </c>
      <c r="I8" s="655"/>
      <c r="J8" s="663"/>
      <c r="K8" s="664"/>
      <c r="L8" s="665"/>
      <c r="M8" s="665"/>
      <c r="N8" s="666"/>
      <c r="O8" s="666"/>
      <c r="P8" s="666"/>
    </row>
    <row r="9" spans="1:17" s="656" customFormat="1" ht="18.75" customHeight="1" x14ac:dyDescent="0.2">
      <c r="A9" s="662" t="s">
        <v>118</v>
      </c>
      <c r="B9" s="177">
        <v>47</v>
      </c>
      <c r="C9" s="543">
        <v>10.561797752808991</v>
      </c>
      <c r="D9" s="544">
        <v>1450</v>
      </c>
      <c r="E9" s="544">
        <v>1377</v>
      </c>
      <c r="F9" s="545">
        <v>1232</v>
      </c>
      <c r="G9" s="546">
        <v>1595</v>
      </c>
      <c r="H9" s="547">
        <f t="shared" si="0"/>
        <v>84.965517241379303</v>
      </c>
      <c r="I9" s="655"/>
      <c r="J9" s="663"/>
      <c r="K9" s="664"/>
      <c r="L9" s="663"/>
      <c r="M9" s="663"/>
    </row>
    <row r="10" spans="1:17" s="656" customFormat="1" ht="18.75" customHeight="1" x14ac:dyDescent="0.2">
      <c r="A10" s="662" t="s">
        <v>110</v>
      </c>
      <c r="B10" s="177">
        <v>15</v>
      </c>
      <c r="C10" s="543">
        <v>3.3707865168539333</v>
      </c>
      <c r="D10" s="544">
        <v>304</v>
      </c>
      <c r="E10" s="544">
        <v>243</v>
      </c>
      <c r="F10" s="545">
        <v>114</v>
      </c>
      <c r="G10" s="546">
        <v>125</v>
      </c>
      <c r="H10" s="547">
        <f t="shared" si="0"/>
        <v>37.5</v>
      </c>
      <c r="I10" s="978"/>
      <c r="J10" s="978"/>
      <c r="K10" s="978"/>
      <c r="L10" s="978"/>
      <c r="M10" s="978"/>
      <c r="N10" s="978"/>
      <c r="O10" s="978"/>
      <c r="P10" s="978"/>
    </row>
    <row r="11" spans="1:17" s="656" customFormat="1" ht="18.75" customHeight="1" x14ac:dyDescent="0.2">
      <c r="A11" s="662" t="s">
        <v>117</v>
      </c>
      <c r="B11" s="177">
        <v>31</v>
      </c>
      <c r="C11" s="543">
        <v>6.9662921348314617</v>
      </c>
      <c r="D11" s="544">
        <v>2088</v>
      </c>
      <c r="E11" s="544">
        <v>837</v>
      </c>
      <c r="F11" s="545">
        <v>347</v>
      </c>
      <c r="G11" s="546">
        <v>451</v>
      </c>
      <c r="H11" s="547">
        <f t="shared" si="0"/>
        <v>16.61877394636015</v>
      </c>
      <c r="I11" s="655"/>
      <c r="J11" s="663"/>
      <c r="K11" s="664"/>
      <c r="L11" s="663"/>
      <c r="M11" s="663"/>
    </row>
    <row r="12" spans="1:17" s="656" customFormat="1" ht="18.75" customHeight="1" x14ac:dyDescent="0.2">
      <c r="A12" s="667" t="s">
        <v>115</v>
      </c>
      <c r="B12" s="553">
        <v>52</v>
      </c>
      <c r="C12" s="554">
        <v>11.685393258426968</v>
      </c>
      <c r="D12" s="544">
        <v>1814</v>
      </c>
      <c r="E12" s="544">
        <v>1030</v>
      </c>
      <c r="F12" s="545">
        <v>80</v>
      </c>
      <c r="G12" s="555">
        <v>80</v>
      </c>
      <c r="H12" s="547">
        <f t="shared" si="0"/>
        <v>4.4101433296582133</v>
      </c>
      <c r="I12" s="655"/>
      <c r="J12" s="663"/>
      <c r="K12" s="664"/>
      <c r="L12" s="663"/>
      <c r="M12" s="663"/>
    </row>
    <row r="13" spans="1:17" s="668" customFormat="1" ht="18.75" customHeight="1" x14ac:dyDescent="0.2">
      <c r="A13" s="667" t="s">
        <v>120</v>
      </c>
      <c r="B13" s="177">
        <v>45</v>
      </c>
      <c r="C13" s="543">
        <v>10.112359550561798</v>
      </c>
      <c r="D13" s="544">
        <v>860</v>
      </c>
      <c r="E13" s="544">
        <v>390</v>
      </c>
      <c r="F13" s="545">
        <v>350</v>
      </c>
      <c r="G13" s="546">
        <v>360</v>
      </c>
      <c r="H13" s="547">
        <f t="shared" si="0"/>
        <v>40.697674418604649</v>
      </c>
      <c r="I13" s="655"/>
      <c r="J13" s="663"/>
      <c r="K13" s="664"/>
      <c r="L13" s="663"/>
      <c r="M13" s="663"/>
    </row>
    <row r="14" spans="1:17" s="668" customFormat="1" ht="18.75" customHeight="1" x14ac:dyDescent="0.2">
      <c r="A14" s="667" t="s">
        <v>121</v>
      </c>
      <c r="B14" s="558">
        <v>0</v>
      </c>
      <c r="C14" s="559">
        <v>0</v>
      </c>
      <c r="D14" s="544">
        <v>0</v>
      </c>
      <c r="E14" s="544">
        <v>0</v>
      </c>
      <c r="F14" s="545">
        <v>0</v>
      </c>
      <c r="G14" s="560">
        <v>0</v>
      </c>
      <c r="H14" s="547">
        <v>0</v>
      </c>
      <c r="I14" s="655"/>
      <c r="J14" s="663"/>
      <c r="K14" s="664"/>
      <c r="L14" s="663"/>
      <c r="M14" s="663"/>
    </row>
    <row r="15" spans="1:17" s="668" customFormat="1" ht="18.75" customHeight="1" x14ac:dyDescent="0.2">
      <c r="A15" s="667" t="s">
        <v>122</v>
      </c>
      <c r="B15" s="558">
        <v>31</v>
      </c>
      <c r="C15" s="559">
        <v>6.9662921348314617</v>
      </c>
      <c r="D15" s="544">
        <v>800</v>
      </c>
      <c r="E15" s="544">
        <v>500</v>
      </c>
      <c r="F15" s="545">
        <v>110</v>
      </c>
      <c r="G15" s="560">
        <v>160</v>
      </c>
      <c r="H15" s="547">
        <f t="shared" si="0"/>
        <v>13.750000000000002</v>
      </c>
      <c r="I15" s="655"/>
      <c r="J15" s="663"/>
      <c r="K15" s="664"/>
      <c r="L15" s="663"/>
      <c r="M15" s="663"/>
    </row>
    <row r="16" spans="1:17" s="668" customFormat="1" ht="18.75" customHeight="1" x14ac:dyDescent="0.2">
      <c r="A16" s="667" t="s">
        <v>123</v>
      </c>
      <c r="B16" s="558">
        <v>64</v>
      </c>
      <c r="C16" s="559">
        <v>14.382022471910114</v>
      </c>
      <c r="D16" s="544">
        <v>4200</v>
      </c>
      <c r="E16" s="544">
        <v>4000</v>
      </c>
      <c r="F16" s="545">
        <v>1050</v>
      </c>
      <c r="G16" s="560">
        <v>1150</v>
      </c>
      <c r="H16" s="547">
        <f t="shared" si="0"/>
        <v>25</v>
      </c>
      <c r="I16" s="655"/>
      <c r="J16" s="663"/>
      <c r="K16" s="664"/>
      <c r="L16" s="663"/>
      <c r="M16" s="663"/>
    </row>
    <row r="17" spans="1:13" s="668" customFormat="1" ht="18.75" customHeight="1" x14ac:dyDescent="0.2">
      <c r="A17" s="667" t="s">
        <v>124</v>
      </c>
      <c r="B17" s="558">
        <v>22</v>
      </c>
      <c r="C17" s="559">
        <v>4.9438202247191017</v>
      </c>
      <c r="D17" s="544">
        <v>1260</v>
      </c>
      <c r="E17" s="544">
        <v>1134</v>
      </c>
      <c r="F17" s="545">
        <v>1008</v>
      </c>
      <c r="G17" s="560">
        <v>1108</v>
      </c>
      <c r="H17" s="547">
        <f t="shared" si="0"/>
        <v>80</v>
      </c>
      <c r="I17" s="655"/>
      <c r="J17" s="663"/>
      <c r="K17" s="664"/>
      <c r="L17" s="663"/>
      <c r="M17" s="663"/>
    </row>
    <row r="18" spans="1:13" s="668" customFormat="1" ht="18.75" customHeight="1" thickBot="1" x14ac:dyDescent="0.25">
      <c r="A18" s="669" t="s">
        <v>125</v>
      </c>
      <c r="B18" s="558">
        <v>27</v>
      </c>
      <c r="C18" s="559">
        <v>6.0674157303370793</v>
      </c>
      <c r="D18" s="544">
        <v>2000</v>
      </c>
      <c r="E18" s="544">
        <v>1950</v>
      </c>
      <c r="F18" s="545">
        <v>1500</v>
      </c>
      <c r="G18" s="560">
        <v>1550</v>
      </c>
      <c r="H18" s="547">
        <f t="shared" si="0"/>
        <v>75</v>
      </c>
      <c r="I18" s="655"/>
      <c r="J18" s="663"/>
      <c r="K18" s="664"/>
      <c r="L18" s="663"/>
      <c r="M18" s="663"/>
    </row>
    <row r="19" spans="1:13" s="656" customFormat="1" ht="18.75" customHeight="1" thickTop="1" thickBot="1" x14ac:dyDescent="0.25">
      <c r="A19" s="670" t="s">
        <v>486</v>
      </c>
      <c r="B19" s="566">
        <v>445</v>
      </c>
      <c r="C19" s="626">
        <v>100.00000000000003</v>
      </c>
      <c r="D19" s="647">
        <v>18436</v>
      </c>
      <c r="E19" s="647">
        <v>13969</v>
      </c>
      <c r="F19" s="647">
        <v>7876</v>
      </c>
      <c r="G19" s="647">
        <v>8849</v>
      </c>
      <c r="H19" s="626">
        <f t="shared" si="0"/>
        <v>42.720763723150355</v>
      </c>
      <c r="I19" s="671"/>
      <c r="J19" s="671"/>
      <c r="K19" s="664"/>
      <c r="L19" s="663"/>
      <c r="M19" s="663"/>
    </row>
    <row r="20" spans="1:13" s="656" customFormat="1" ht="18.75" customHeight="1" thickTop="1" thickBot="1" x14ac:dyDescent="0.25">
      <c r="A20" s="678" t="s">
        <v>487</v>
      </c>
      <c r="B20" s="601"/>
      <c r="C20" s="601"/>
      <c r="D20" s="602"/>
      <c r="E20" s="602"/>
      <c r="F20" s="602"/>
      <c r="G20" s="603"/>
      <c r="H20" s="604"/>
      <c r="I20" s="672"/>
      <c r="J20" s="672"/>
      <c r="K20" s="673"/>
      <c r="L20" s="674"/>
      <c r="M20" s="663"/>
    </row>
    <row r="21" spans="1:13" s="656" customFormat="1" ht="18.75" customHeight="1" thickTop="1" x14ac:dyDescent="0.2">
      <c r="A21" s="675" t="s">
        <v>488</v>
      </c>
      <c r="B21" s="574">
        <v>0</v>
      </c>
      <c r="C21" s="575">
        <v>0</v>
      </c>
      <c r="D21" s="576">
        <v>0</v>
      </c>
      <c r="E21" s="576">
        <v>0</v>
      </c>
      <c r="F21" s="576">
        <v>0</v>
      </c>
      <c r="G21" s="577">
        <v>0</v>
      </c>
      <c r="H21" s="578">
        <v>0</v>
      </c>
      <c r="I21" s="671"/>
      <c r="J21" s="671"/>
      <c r="K21" s="664"/>
      <c r="L21" s="663"/>
      <c r="M21" s="663"/>
    </row>
    <row r="22" spans="1:13" s="656" customFormat="1" ht="18.75" customHeight="1" x14ac:dyDescent="0.2">
      <c r="A22" s="676" t="s">
        <v>489</v>
      </c>
      <c r="B22" s="580">
        <v>0</v>
      </c>
      <c r="C22" s="581">
        <v>0</v>
      </c>
      <c r="D22" s="544">
        <v>0</v>
      </c>
      <c r="E22" s="544">
        <v>0</v>
      </c>
      <c r="F22" s="544">
        <v>0</v>
      </c>
      <c r="G22" s="582">
        <v>0</v>
      </c>
      <c r="H22" s="547">
        <v>0</v>
      </c>
      <c r="I22" s="671"/>
      <c r="J22" s="671"/>
      <c r="K22" s="664"/>
      <c r="L22" s="663"/>
      <c r="M22" s="663"/>
    </row>
    <row r="23" spans="1:13" s="656" customFormat="1" ht="18.75" customHeight="1" x14ac:dyDescent="0.2">
      <c r="A23" s="676" t="s">
        <v>490</v>
      </c>
      <c r="B23" s="580">
        <v>0</v>
      </c>
      <c r="C23" s="581">
        <v>0</v>
      </c>
      <c r="D23" s="544">
        <v>0</v>
      </c>
      <c r="E23" s="544">
        <v>0</v>
      </c>
      <c r="F23" s="544">
        <v>0</v>
      </c>
      <c r="G23" s="582">
        <v>0</v>
      </c>
      <c r="H23" s="547">
        <v>0</v>
      </c>
      <c r="I23" s="671"/>
      <c r="J23" s="671"/>
      <c r="K23" s="664"/>
      <c r="L23" s="663"/>
      <c r="M23" s="663"/>
    </row>
    <row r="24" spans="1:13" s="656" customFormat="1" ht="18.75" customHeight="1" x14ac:dyDescent="0.2">
      <c r="A24" s="676" t="s">
        <v>491</v>
      </c>
      <c r="B24" s="580">
        <v>0</v>
      </c>
      <c r="C24" s="581">
        <v>0</v>
      </c>
      <c r="D24" s="544">
        <v>0</v>
      </c>
      <c r="E24" s="544">
        <v>0</v>
      </c>
      <c r="F24" s="544">
        <v>0</v>
      </c>
      <c r="G24" s="582">
        <v>0</v>
      </c>
      <c r="H24" s="547">
        <v>0</v>
      </c>
      <c r="I24" s="671"/>
      <c r="J24" s="671"/>
      <c r="K24" s="664"/>
      <c r="L24" s="663"/>
      <c r="M24" s="663"/>
    </row>
    <row r="25" spans="1:13" s="656" customFormat="1" ht="18.75" customHeight="1" x14ac:dyDescent="0.2">
      <c r="A25" s="662" t="s">
        <v>492</v>
      </c>
      <c r="B25" s="580">
        <v>0</v>
      </c>
      <c r="C25" s="581">
        <v>0</v>
      </c>
      <c r="D25" s="544">
        <v>0</v>
      </c>
      <c r="E25" s="544">
        <v>0</v>
      </c>
      <c r="F25" s="544">
        <v>0</v>
      </c>
      <c r="G25" s="582">
        <v>0</v>
      </c>
      <c r="H25" s="547">
        <v>0</v>
      </c>
      <c r="I25" s="671"/>
      <c r="J25" s="671"/>
      <c r="K25" s="664"/>
      <c r="L25" s="663"/>
      <c r="M25" s="663"/>
    </row>
    <row r="26" spans="1:13" s="656" customFormat="1" ht="18.75" customHeight="1" thickBot="1" x14ac:dyDescent="0.25">
      <c r="A26" s="662" t="s">
        <v>493</v>
      </c>
      <c r="B26" s="854">
        <v>0</v>
      </c>
      <c r="C26" s="855">
        <v>0</v>
      </c>
      <c r="D26" s="563">
        <v>0</v>
      </c>
      <c r="E26" s="563">
        <v>0</v>
      </c>
      <c r="F26" s="563">
        <v>0</v>
      </c>
      <c r="G26" s="856">
        <v>0</v>
      </c>
      <c r="H26" s="857">
        <v>0</v>
      </c>
      <c r="I26" s="671"/>
      <c r="J26" s="671"/>
      <c r="K26" s="664"/>
      <c r="L26" s="663"/>
      <c r="M26" s="663"/>
    </row>
    <row r="27" spans="1:13" s="656" customFormat="1" ht="18.75" customHeight="1" thickTop="1" thickBot="1" x14ac:dyDescent="0.25">
      <c r="A27" s="677" t="s">
        <v>486</v>
      </c>
      <c r="B27" s="566">
        <v>0</v>
      </c>
      <c r="C27" s="626">
        <v>0</v>
      </c>
      <c r="D27" s="568">
        <v>0</v>
      </c>
      <c r="E27" s="568">
        <v>0</v>
      </c>
      <c r="F27" s="568">
        <v>0</v>
      </c>
      <c r="G27" s="647">
        <v>0</v>
      </c>
      <c r="H27" s="569">
        <v>0</v>
      </c>
      <c r="I27" s="671"/>
      <c r="J27" s="671"/>
      <c r="K27" s="664"/>
      <c r="L27" s="663"/>
      <c r="M27" s="663"/>
    </row>
    <row r="28" spans="1:13" s="656" customFormat="1" ht="18.75" customHeight="1" thickTop="1" thickBot="1" x14ac:dyDescent="0.25">
      <c r="A28" s="600" t="s">
        <v>583</v>
      </c>
      <c r="B28" s="601">
        <v>445</v>
      </c>
      <c r="C28" s="605">
        <v>100.00000000000003</v>
      </c>
      <c r="D28" s="603">
        <v>18436</v>
      </c>
      <c r="E28" s="603">
        <v>13969</v>
      </c>
      <c r="F28" s="603">
        <v>7876</v>
      </c>
      <c r="G28" s="603">
        <v>8849</v>
      </c>
      <c r="H28" s="605">
        <f t="shared" si="0"/>
        <v>42.720763723150355</v>
      </c>
      <c r="I28" s="671"/>
      <c r="J28" s="671"/>
      <c r="K28" s="664"/>
      <c r="L28" s="663"/>
      <c r="M28" s="663"/>
    </row>
    <row r="29" spans="1:13" s="541" customFormat="1" ht="18.75" customHeight="1" thickTop="1" thickBot="1" x14ac:dyDescent="0.25">
      <c r="A29" s="593" t="s">
        <v>585</v>
      </c>
      <c r="B29" s="638"/>
      <c r="C29" s="638"/>
      <c r="D29" s="595"/>
      <c r="E29" s="595"/>
      <c r="F29" s="595"/>
      <c r="G29" s="638"/>
      <c r="H29" s="596"/>
      <c r="I29" s="564"/>
      <c r="J29" s="564"/>
      <c r="K29" s="549"/>
      <c r="L29" s="548"/>
      <c r="M29" s="548"/>
    </row>
    <row r="30" spans="1:13" ht="18.75" customHeight="1" x14ac:dyDescent="0.25">
      <c r="A30" s="969" t="s">
        <v>494</v>
      </c>
      <c r="B30" s="969"/>
      <c r="C30" s="969"/>
      <c r="D30" s="597"/>
      <c r="E30" s="597"/>
      <c r="F30" s="597"/>
      <c r="G30" s="597"/>
      <c r="H30" s="598">
        <v>36</v>
      </c>
      <c r="I30" s="24"/>
      <c r="J30" s="24"/>
      <c r="K30" s="24"/>
      <c r="L30" s="24"/>
      <c r="M30" s="24"/>
    </row>
    <row r="31" spans="1:13" ht="18.75" customHeight="1" x14ac:dyDescent="0.25"/>
  </sheetData>
  <mergeCells count="11">
    <mergeCell ref="H3:H4"/>
    <mergeCell ref="I10:P10"/>
    <mergeCell ref="A30:C30"/>
    <mergeCell ref="A1:H1"/>
    <mergeCell ref="A2:H2"/>
    <mergeCell ref="A3:A4"/>
    <mergeCell ref="B3:C3"/>
    <mergeCell ref="D3:D4"/>
    <mergeCell ref="E3:E4"/>
    <mergeCell ref="F3:F4"/>
    <mergeCell ref="G3:G4"/>
  </mergeCells>
  <printOptions horizontalCentered="1"/>
  <pageMargins left="0.70866141732283472" right="0.70866141732283472" top="0.31496062992125984" bottom="0.31496062992125984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30"/>
  <sheetViews>
    <sheetView rightToLeft="1" view="pageBreakPreview" zoomScale="90" zoomScaleNormal="110" zoomScaleSheetLayoutView="90" workbookViewId="0">
      <selection activeCell="L4" sqref="L4"/>
    </sheetView>
  </sheetViews>
  <sheetFormatPr defaultRowHeight="15" x14ac:dyDescent="0.25"/>
  <cols>
    <col min="1" max="1" width="14.5703125" customWidth="1"/>
    <col min="2" max="2" width="10.5703125" customWidth="1"/>
    <col min="3" max="3" width="17.42578125" customWidth="1"/>
    <col min="4" max="4" width="1.42578125" customWidth="1"/>
    <col min="5" max="5" width="11.7109375" customWidth="1"/>
    <col min="6" max="6" width="16.42578125" customWidth="1"/>
    <col min="7" max="7" width="1.5703125" customWidth="1"/>
    <col min="8" max="8" width="14.42578125" customWidth="1"/>
    <col min="9" max="9" width="17.28515625" customWidth="1"/>
    <col min="10" max="10" width="15.42578125" customWidth="1"/>
    <col min="11" max="11" width="11.28515625" customWidth="1"/>
    <col min="12" max="12" width="15.42578125" customWidth="1"/>
    <col min="13" max="13" width="1.42578125" customWidth="1"/>
    <col min="15" max="15" width="16.5703125" customWidth="1"/>
    <col min="16" max="16" width="1.42578125" customWidth="1"/>
    <col min="17" max="17" width="15.140625" customWidth="1"/>
    <col min="18" max="18" width="10.85546875" bestFit="1" customWidth="1"/>
    <col min="19" max="19" width="16.28515625" customWidth="1"/>
  </cols>
  <sheetData>
    <row r="1" spans="1:19" ht="23.25" customHeight="1" x14ac:dyDescent="0.25">
      <c r="A1" s="983" t="s">
        <v>588</v>
      </c>
      <c r="B1" s="983"/>
      <c r="C1" s="983"/>
      <c r="D1" s="983"/>
      <c r="E1" s="983"/>
      <c r="F1" s="983"/>
      <c r="G1" s="983"/>
      <c r="H1" s="983"/>
      <c r="I1" s="983"/>
      <c r="J1" s="983" t="s">
        <v>588</v>
      </c>
      <c r="K1" s="983"/>
      <c r="L1" s="983"/>
      <c r="M1" s="983"/>
      <c r="N1" s="983"/>
      <c r="O1" s="983"/>
      <c r="P1" s="983"/>
      <c r="Q1" s="983"/>
      <c r="R1" s="983"/>
      <c r="S1" s="983"/>
    </row>
    <row r="2" spans="1:19" ht="23.25" customHeight="1" thickBot="1" x14ac:dyDescent="0.3">
      <c r="A2" s="684" t="s">
        <v>523</v>
      </c>
      <c r="B2" s="685"/>
      <c r="C2" s="685"/>
      <c r="D2" s="685"/>
      <c r="E2" s="685"/>
      <c r="F2" s="685"/>
      <c r="G2" s="685"/>
      <c r="H2" s="685"/>
      <c r="I2" s="685"/>
      <c r="J2" s="684" t="s">
        <v>524</v>
      </c>
      <c r="K2" s="684"/>
      <c r="L2" s="684"/>
      <c r="M2" s="684"/>
      <c r="N2" s="685"/>
      <c r="O2" s="685"/>
      <c r="P2" s="685"/>
      <c r="Q2" s="685"/>
      <c r="R2" s="685"/>
      <c r="S2" s="685"/>
    </row>
    <row r="3" spans="1:19" ht="22.5" customHeight="1" thickTop="1" x14ac:dyDescent="0.25">
      <c r="A3" s="984" t="s">
        <v>111</v>
      </c>
      <c r="B3" s="986" t="s">
        <v>520</v>
      </c>
      <c r="C3" s="986"/>
      <c r="D3" s="702"/>
      <c r="E3" s="986" t="s">
        <v>497</v>
      </c>
      <c r="F3" s="986"/>
      <c r="G3" s="702"/>
      <c r="H3" s="986" t="s">
        <v>521</v>
      </c>
      <c r="I3" s="986"/>
      <c r="J3" s="984" t="s">
        <v>111</v>
      </c>
      <c r="K3" s="920" t="s">
        <v>510</v>
      </c>
      <c r="L3" s="920"/>
      <c r="M3" s="530"/>
      <c r="N3" s="986" t="s">
        <v>515</v>
      </c>
      <c r="O3" s="986"/>
      <c r="P3" s="859"/>
      <c r="Q3" s="981" t="s">
        <v>522</v>
      </c>
      <c r="R3" s="986" t="s">
        <v>128</v>
      </c>
      <c r="S3" s="986"/>
    </row>
    <row r="4" spans="1:19" ht="35.25" customHeight="1" x14ac:dyDescent="0.25">
      <c r="A4" s="985"/>
      <c r="B4" s="389" t="s">
        <v>484</v>
      </c>
      <c r="C4" s="389" t="s">
        <v>556</v>
      </c>
      <c r="D4" s="703"/>
      <c r="E4" s="389" t="s">
        <v>484</v>
      </c>
      <c r="F4" s="389" t="s">
        <v>556</v>
      </c>
      <c r="G4" s="703"/>
      <c r="H4" s="389" t="s">
        <v>484</v>
      </c>
      <c r="I4" s="389" t="s">
        <v>556</v>
      </c>
      <c r="J4" s="985"/>
      <c r="K4" s="389" t="s">
        <v>484</v>
      </c>
      <c r="L4" s="389" t="s">
        <v>556</v>
      </c>
      <c r="M4" s="703"/>
      <c r="N4" s="389" t="s">
        <v>484</v>
      </c>
      <c r="O4" s="389" t="s">
        <v>556</v>
      </c>
      <c r="P4" s="858"/>
      <c r="Q4" s="982"/>
      <c r="R4" s="389" t="s">
        <v>525</v>
      </c>
      <c r="S4" s="389" t="s">
        <v>557</v>
      </c>
    </row>
    <row r="5" spans="1:19" x14ac:dyDescent="0.25">
      <c r="A5" s="686" t="s">
        <v>113</v>
      </c>
      <c r="B5" s="719">
        <v>3</v>
      </c>
      <c r="C5" s="546">
        <v>335541</v>
      </c>
      <c r="D5" s="860"/>
      <c r="E5" s="709">
        <v>9</v>
      </c>
      <c r="F5" s="546">
        <v>26430</v>
      </c>
      <c r="G5" s="546"/>
      <c r="H5" s="720">
        <v>230</v>
      </c>
      <c r="I5" s="546">
        <v>85408</v>
      </c>
      <c r="J5" s="686" t="s">
        <v>113</v>
      </c>
      <c r="K5" s="707">
        <v>7</v>
      </c>
      <c r="L5" s="544">
        <v>350</v>
      </c>
      <c r="M5" s="563"/>
      <c r="N5" s="708">
        <v>4</v>
      </c>
      <c r="O5" s="544">
        <v>0</v>
      </c>
      <c r="P5" s="687"/>
      <c r="Q5" s="544">
        <v>0</v>
      </c>
      <c r="R5" s="709">
        <f>N5+K5+H5+E5+B5</f>
        <v>253</v>
      </c>
      <c r="S5" s="706">
        <f>Q5+O5+L5+I5+F5+C5</f>
        <v>447729</v>
      </c>
    </row>
    <row r="6" spans="1:19" x14ac:dyDescent="0.25">
      <c r="A6" s="688" t="s">
        <v>114</v>
      </c>
      <c r="B6" s="721">
        <v>25</v>
      </c>
      <c r="C6" s="546">
        <v>247580</v>
      </c>
      <c r="D6" s="860"/>
      <c r="E6" s="706">
        <v>165</v>
      </c>
      <c r="F6" s="546">
        <v>275818</v>
      </c>
      <c r="G6" s="546"/>
      <c r="H6" s="722">
        <v>0</v>
      </c>
      <c r="I6" s="546">
        <v>0</v>
      </c>
      <c r="J6" s="688" t="s">
        <v>114</v>
      </c>
      <c r="K6" s="710">
        <v>36</v>
      </c>
      <c r="L6" s="544">
        <v>590</v>
      </c>
      <c r="M6" s="544"/>
      <c r="N6" s="711">
        <v>71</v>
      </c>
      <c r="O6" s="544">
        <v>1317</v>
      </c>
      <c r="P6" s="687"/>
      <c r="Q6" s="544">
        <v>0</v>
      </c>
      <c r="R6" s="709">
        <f t="shared" ref="R6:R28" si="0">N6+K6+H6+E6+B6</f>
        <v>297</v>
      </c>
      <c r="S6" s="706">
        <f t="shared" ref="S6:S28" si="1">Q6+O6+L6+I6+F6+C6</f>
        <v>525305</v>
      </c>
    </row>
    <row r="7" spans="1:19" x14ac:dyDescent="0.25">
      <c r="A7" s="686" t="s">
        <v>127</v>
      </c>
      <c r="B7" s="721">
        <v>12</v>
      </c>
      <c r="C7" s="546">
        <v>2700000</v>
      </c>
      <c r="D7" s="860"/>
      <c r="E7" s="706">
        <v>112</v>
      </c>
      <c r="F7" s="546">
        <v>275000</v>
      </c>
      <c r="G7" s="546"/>
      <c r="H7" s="722">
        <v>0</v>
      </c>
      <c r="I7" s="546">
        <v>0</v>
      </c>
      <c r="J7" s="686" t="s">
        <v>127</v>
      </c>
      <c r="K7" s="710">
        <v>0</v>
      </c>
      <c r="L7" s="544">
        <v>0</v>
      </c>
      <c r="M7" s="544"/>
      <c r="N7" s="711">
        <v>0</v>
      </c>
      <c r="O7" s="544">
        <v>0</v>
      </c>
      <c r="P7" s="687"/>
      <c r="Q7" s="544">
        <v>0</v>
      </c>
      <c r="R7" s="709">
        <f t="shared" si="0"/>
        <v>124</v>
      </c>
      <c r="S7" s="706">
        <f t="shared" si="1"/>
        <v>2975000</v>
      </c>
    </row>
    <row r="8" spans="1:19" x14ac:dyDescent="0.25">
      <c r="A8" s="686" t="s">
        <v>116</v>
      </c>
      <c r="B8" s="721">
        <v>11</v>
      </c>
      <c r="C8" s="546">
        <v>416080</v>
      </c>
      <c r="D8" s="860"/>
      <c r="E8" s="706">
        <v>294</v>
      </c>
      <c r="F8" s="546">
        <v>222261</v>
      </c>
      <c r="G8" s="546"/>
      <c r="H8" s="722">
        <v>0</v>
      </c>
      <c r="I8" s="546">
        <v>0</v>
      </c>
      <c r="J8" s="686" t="s">
        <v>116</v>
      </c>
      <c r="K8" s="710">
        <v>0</v>
      </c>
      <c r="L8" s="544">
        <v>0</v>
      </c>
      <c r="M8" s="544"/>
      <c r="N8" s="711">
        <v>36</v>
      </c>
      <c r="O8" s="544">
        <v>768</v>
      </c>
      <c r="P8" s="687"/>
      <c r="Q8" s="544">
        <v>0</v>
      </c>
      <c r="R8" s="709">
        <f t="shared" si="0"/>
        <v>341</v>
      </c>
      <c r="S8" s="706">
        <f t="shared" si="1"/>
        <v>639109</v>
      </c>
    </row>
    <row r="9" spans="1:19" x14ac:dyDescent="0.25">
      <c r="A9" s="686" t="s">
        <v>118</v>
      </c>
      <c r="B9" s="721">
        <v>18</v>
      </c>
      <c r="C9" s="546">
        <v>264486</v>
      </c>
      <c r="D9" s="860"/>
      <c r="E9" s="706">
        <v>338</v>
      </c>
      <c r="F9" s="546">
        <v>379379</v>
      </c>
      <c r="G9" s="546"/>
      <c r="H9" s="722">
        <v>0</v>
      </c>
      <c r="I9" s="546">
        <v>0</v>
      </c>
      <c r="J9" s="686" t="s">
        <v>118</v>
      </c>
      <c r="K9" s="710">
        <v>0</v>
      </c>
      <c r="L9" s="544">
        <v>0</v>
      </c>
      <c r="M9" s="544"/>
      <c r="N9" s="711">
        <v>47</v>
      </c>
      <c r="O9" s="544">
        <v>1232</v>
      </c>
      <c r="P9" s="687"/>
      <c r="Q9" s="544">
        <v>0</v>
      </c>
      <c r="R9" s="709">
        <f t="shared" si="0"/>
        <v>403</v>
      </c>
      <c r="S9" s="706">
        <f t="shared" si="1"/>
        <v>645097</v>
      </c>
    </row>
    <row r="10" spans="1:19" x14ac:dyDescent="0.25">
      <c r="A10" s="686" t="s">
        <v>110</v>
      </c>
      <c r="B10" s="721">
        <v>7</v>
      </c>
      <c r="C10" s="546">
        <v>344460</v>
      </c>
      <c r="D10" s="860"/>
      <c r="E10" s="861">
        <v>101</v>
      </c>
      <c r="F10" s="546">
        <v>186138</v>
      </c>
      <c r="G10" s="546"/>
      <c r="H10" s="722">
        <v>0</v>
      </c>
      <c r="I10" s="560">
        <v>0</v>
      </c>
      <c r="J10" s="686" t="s">
        <v>110</v>
      </c>
      <c r="K10" s="710">
        <v>5</v>
      </c>
      <c r="L10" s="544">
        <v>520</v>
      </c>
      <c r="M10" s="544"/>
      <c r="N10" s="711">
        <v>15</v>
      </c>
      <c r="O10" s="544">
        <v>114</v>
      </c>
      <c r="P10" s="687"/>
      <c r="Q10" s="544">
        <v>0</v>
      </c>
      <c r="R10" s="709">
        <f t="shared" si="0"/>
        <v>128</v>
      </c>
      <c r="S10" s="706">
        <f t="shared" si="1"/>
        <v>531232</v>
      </c>
    </row>
    <row r="11" spans="1:19" x14ac:dyDescent="0.25">
      <c r="A11" s="686" t="s">
        <v>117</v>
      </c>
      <c r="B11" s="721">
        <v>21</v>
      </c>
      <c r="C11" s="546">
        <v>150000</v>
      </c>
      <c r="D11" s="860"/>
      <c r="E11" s="706">
        <v>279</v>
      </c>
      <c r="F11" s="546">
        <v>383590</v>
      </c>
      <c r="G11" s="546"/>
      <c r="H11" s="722">
        <v>0</v>
      </c>
      <c r="I11" s="546">
        <v>0</v>
      </c>
      <c r="J11" s="686" t="s">
        <v>117</v>
      </c>
      <c r="K11" s="710">
        <v>24</v>
      </c>
      <c r="L11" s="544">
        <v>271</v>
      </c>
      <c r="M11" s="544"/>
      <c r="N11" s="711">
        <v>31</v>
      </c>
      <c r="O11" s="544">
        <v>347</v>
      </c>
      <c r="P11" s="687"/>
      <c r="Q11" s="544">
        <v>0</v>
      </c>
      <c r="R11" s="709">
        <f t="shared" si="0"/>
        <v>355</v>
      </c>
      <c r="S11" s="706">
        <f t="shared" si="1"/>
        <v>534208</v>
      </c>
    </row>
    <row r="12" spans="1:19" x14ac:dyDescent="0.25">
      <c r="A12" s="690" t="s">
        <v>115</v>
      </c>
      <c r="B12" s="723">
        <v>22</v>
      </c>
      <c r="C12" s="560">
        <v>169370</v>
      </c>
      <c r="D12" s="862"/>
      <c r="E12" s="861">
        <v>253</v>
      </c>
      <c r="F12" s="560">
        <v>197313</v>
      </c>
      <c r="G12" s="560"/>
      <c r="H12" s="722">
        <v>10</v>
      </c>
      <c r="I12" s="560">
        <v>14000</v>
      </c>
      <c r="J12" s="690" t="s">
        <v>115</v>
      </c>
      <c r="K12" s="710">
        <v>4</v>
      </c>
      <c r="L12" s="544">
        <v>0</v>
      </c>
      <c r="M12" s="544"/>
      <c r="N12" s="711">
        <v>52</v>
      </c>
      <c r="O12" s="544">
        <v>80</v>
      </c>
      <c r="P12" s="689"/>
      <c r="Q12" s="544">
        <v>0</v>
      </c>
      <c r="R12" s="709">
        <f t="shared" si="0"/>
        <v>341</v>
      </c>
      <c r="S12" s="706">
        <f t="shared" si="1"/>
        <v>380763</v>
      </c>
    </row>
    <row r="13" spans="1:19" x14ac:dyDescent="0.25">
      <c r="A13" s="690" t="s">
        <v>120</v>
      </c>
      <c r="B13" s="723">
        <v>8</v>
      </c>
      <c r="C13" s="560">
        <v>285500</v>
      </c>
      <c r="D13" s="862"/>
      <c r="E13" s="861">
        <v>117</v>
      </c>
      <c r="F13" s="560">
        <v>245500</v>
      </c>
      <c r="G13" s="560"/>
      <c r="H13" s="722">
        <v>1</v>
      </c>
      <c r="I13" s="560">
        <v>300</v>
      </c>
      <c r="J13" s="690" t="s">
        <v>120</v>
      </c>
      <c r="K13" s="710">
        <v>8</v>
      </c>
      <c r="L13" s="544">
        <v>1400</v>
      </c>
      <c r="M13" s="544"/>
      <c r="N13" s="711">
        <v>45</v>
      </c>
      <c r="O13" s="544">
        <v>350</v>
      </c>
      <c r="P13" s="689"/>
      <c r="Q13" s="544">
        <v>0</v>
      </c>
      <c r="R13" s="709">
        <f t="shared" si="0"/>
        <v>179</v>
      </c>
      <c r="S13" s="706">
        <f t="shared" si="1"/>
        <v>533050</v>
      </c>
    </row>
    <row r="14" spans="1:19" x14ac:dyDescent="0.25">
      <c r="A14" s="690" t="s">
        <v>121</v>
      </c>
      <c r="B14" s="723">
        <v>17</v>
      </c>
      <c r="C14" s="560">
        <v>300000</v>
      </c>
      <c r="D14" s="862"/>
      <c r="E14" s="861">
        <v>295</v>
      </c>
      <c r="F14" s="560">
        <v>144121</v>
      </c>
      <c r="G14" s="560"/>
      <c r="H14" s="722">
        <v>32</v>
      </c>
      <c r="I14" s="560">
        <v>380</v>
      </c>
      <c r="J14" s="690" t="s">
        <v>121</v>
      </c>
      <c r="K14" s="710">
        <v>28</v>
      </c>
      <c r="L14" s="544">
        <v>200</v>
      </c>
      <c r="M14" s="544"/>
      <c r="N14" s="711">
        <v>0</v>
      </c>
      <c r="O14" s="544">
        <v>0</v>
      </c>
      <c r="P14" s="689"/>
      <c r="Q14" s="544">
        <v>0</v>
      </c>
      <c r="R14" s="709">
        <f t="shared" si="0"/>
        <v>372</v>
      </c>
      <c r="S14" s="706">
        <f t="shared" si="1"/>
        <v>444701</v>
      </c>
    </row>
    <row r="15" spans="1:19" x14ac:dyDescent="0.25">
      <c r="A15" s="690" t="s">
        <v>122</v>
      </c>
      <c r="B15" s="723">
        <v>5</v>
      </c>
      <c r="C15" s="560">
        <v>132000</v>
      </c>
      <c r="D15" s="862"/>
      <c r="E15" s="861">
        <v>102</v>
      </c>
      <c r="F15" s="560">
        <v>110000</v>
      </c>
      <c r="G15" s="560"/>
      <c r="H15" s="722">
        <v>4</v>
      </c>
      <c r="I15" s="560">
        <v>2000</v>
      </c>
      <c r="J15" s="690" t="s">
        <v>122</v>
      </c>
      <c r="K15" s="710">
        <v>41</v>
      </c>
      <c r="L15" s="544">
        <v>5000</v>
      </c>
      <c r="M15" s="544"/>
      <c r="N15" s="711">
        <v>31</v>
      </c>
      <c r="O15" s="544">
        <v>110</v>
      </c>
      <c r="P15" s="689"/>
      <c r="Q15" s="544">
        <v>0</v>
      </c>
      <c r="R15" s="709">
        <f t="shared" si="0"/>
        <v>183</v>
      </c>
      <c r="S15" s="706">
        <f t="shared" si="1"/>
        <v>249110</v>
      </c>
    </row>
    <row r="16" spans="1:19" x14ac:dyDescent="0.25">
      <c r="A16" s="690" t="s">
        <v>123</v>
      </c>
      <c r="B16" s="723">
        <v>18</v>
      </c>
      <c r="C16" s="560">
        <v>312000</v>
      </c>
      <c r="D16" s="862"/>
      <c r="E16" s="861">
        <v>185</v>
      </c>
      <c r="F16" s="560">
        <v>461514</v>
      </c>
      <c r="G16" s="560"/>
      <c r="H16" s="722">
        <v>0</v>
      </c>
      <c r="I16" s="560">
        <v>0</v>
      </c>
      <c r="J16" s="690" t="s">
        <v>123</v>
      </c>
      <c r="K16" s="710">
        <v>58</v>
      </c>
      <c r="L16" s="544">
        <v>11880</v>
      </c>
      <c r="M16" s="544"/>
      <c r="N16" s="711">
        <v>64</v>
      </c>
      <c r="O16" s="544">
        <v>1050</v>
      </c>
      <c r="P16" s="689"/>
      <c r="Q16" s="544">
        <v>0</v>
      </c>
      <c r="R16" s="709">
        <f t="shared" si="0"/>
        <v>325</v>
      </c>
      <c r="S16" s="706">
        <f t="shared" si="1"/>
        <v>786444</v>
      </c>
    </row>
    <row r="17" spans="1:19" x14ac:dyDescent="0.25">
      <c r="A17" s="690" t="s">
        <v>124</v>
      </c>
      <c r="B17" s="723">
        <v>15</v>
      </c>
      <c r="C17" s="560">
        <v>117920</v>
      </c>
      <c r="D17" s="862"/>
      <c r="E17" s="861">
        <v>349</v>
      </c>
      <c r="F17" s="560">
        <v>307350</v>
      </c>
      <c r="G17" s="560"/>
      <c r="H17" s="722">
        <v>0</v>
      </c>
      <c r="I17" s="560">
        <v>0</v>
      </c>
      <c r="J17" s="690" t="s">
        <v>124</v>
      </c>
      <c r="K17" s="710">
        <v>12</v>
      </c>
      <c r="L17" s="544">
        <v>5100</v>
      </c>
      <c r="M17" s="544"/>
      <c r="N17" s="711">
        <v>22</v>
      </c>
      <c r="O17" s="544">
        <v>1008</v>
      </c>
      <c r="P17" s="689"/>
      <c r="Q17" s="544">
        <v>0</v>
      </c>
      <c r="R17" s="709">
        <f t="shared" si="0"/>
        <v>398</v>
      </c>
      <c r="S17" s="706">
        <f t="shared" si="1"/>
        <v>431378</v>
      </c>
    </row>
    <row r="18" spans="1:19" ht="15.75" thickBot="1" x14ac:dyDescent="0.3">
      <c r="A18" s="690" t="s">
        <v>125</v>
      </c>
      <c r="B18" s="683">
        <v>9</v>
      </c>
      <c r="C18" s="560">
        <v>234000</v>
      </c>
      <c r="D18" s="862"/>
      <c r="E18" s="863">
        <v>342</v>
      </c>
      <c r="F18" s="560">
        <v>1308503</v>
      </c>
      <c r="G18" s="560"/>
      <c r="H18" s="724">
        <v>0</v>
      </c>
      <c r="I18" s="560">
        <v>0</v>
      </c>
      <c r="J18" s="690" t="s">
        <v>125</v>
      </c>
      <c r="K18" s="712">
        <v>7</v>
      </c>
      <c r="L18" s="544">
        <v>5177</v>
      </c>
      <c r="M18" s="533"/>
      <c r="N18" s="712">
        <v>27</v>
      </c>
      <c r="O18" s="544">
        <v>1500</v>
      </c>
      <c r="P18" s="689"/>
      <c r="Q18" s="544">
        <v>0</v>
      </c>
      <c r="R18" s="709">
        <f t="shared" si="0"/>
        <v>385</v>
      </c>
      <c r="S18" s="706">
        <f t="shared" si="1"/>
        <v>1549180</v>
      </c>
    </row>
    <row r="19" spans="1:19" ht="16.5" thickTop="1" thickBot="1" x14ac:dyDescent="0.3">
      <c r="A19" s="565" t="s">
        <v>294</v>
      </c>
      <c r="B19" s="566">
        <v>191</v>
      </c>
      <c r="C19" s="647">
        <v>6008937</v>
      </c>
      <c r="D19" s="864"/>
      <c r="E19" s="865">
        <v>2941</v>
      </c>
      <c r="F19" s="647">
        <v>4522917</v>
      </c>
      <c r="G19" s="647"/>
      <c r="H19" s="566">
        <v>277</v>
      </c>
      <c r="I19" s="647">
        <v>102088</v>
      </c>
      <c r="J19" s="565" t="s">
        <v>294</v>
      </c>
      <c r="K19" s="566">
        <v>230</v>
      </c>
      <c r="L19" s="647">
        <v>30488</v>
      </c>
      <c r="M19" s="647"/>
      <c r="N19" s="566">
        <v>445</v>
      </c>
      <c r="O19" s="647">
        <v>7876</v>
      </c>
      <c r="P19" s="691"/>
      <c r="Q19" s="647">
        <v>0</v>
      </c>
      <c r="R19" s="713">
        <f t="shared" si="0"/>
        <v>4084</v>
      </c>
      <c r="S19" s="713">
        <f t="shared" si="1"/>
        <v>10672306</v>
      </c>
    </row>
    <row r="20" spans="1:19" ht="16.5" thickTop="1" thickBot="1" x14ac:dyDescent="0.3">
      <c r="A20" s="700" t="s">
        <v>487</v>
      </c>
      <c r="B20" s="601"/>
      <c r="C20" s="603"/>
      <c r="D20" s="866"/>
      <c r="E20" s="714"/>
      <c r="F20" s="603"/>
      <c r="G20" s="603"/>
      <c r="H20" s="652"/>
      <c r="I20" s="603"/>
      <c r="J20" s="700" t="s">
        <v>487</v>
      </c>
      <c r="K20" s="604"/>
      <c r="L20" s="602"/>
      <c r="M20" s="602"/>
      <c r="N20" s="606"/>
      <c r="O20" s="602"/>
      <c r="P20" s="701"/>
      <c r="Q20" s="602"/>
      <c r="R20" s="714"/>
      <c r="S20" s="714"/>
    </row>
    <row r="21" spans="1:19" ht="15.75" thickTop="1" x14ac:dyDescent="0.25">
      <c r="A21" s="692" t="s">
        <v>488</v>
      </c>
      <c r="B21" s="574">
        <v>3</v>
      </c>
      <c r="C21" s="577">
        <v>205960</v>
      </c>
      <c r="D21" s="867"/>
      <c r="E21" s="717">
        <v>1</v>
      </c>
      <c r="F21" s="577">
        <v>5249</v>
      </c>
      <c r="G21" s="577"/>
      <c r="H21" s="724">
        <v>0</v>
      </c>
      <c r="I21" s="577">
        <v>0</v>
      </c>
      <c r="J21" s="692" t="s">
        <v>488</v>
      </c>
      <c r="K21" s="715">
        <v>0</v>
      </c>
      <c r="L21" s="576">
        <v>0</v>
      </c>
      <c r="M21" s="576"/>
      <c r="N21" s="716">
        <v>0</v>
      </c>
      <c r="O21" s="576">
        <v>0</v>
      </c>
      <c r="P21" s="693"/>
      <c r="Q21" s="576">
        <v>0</v>
      </c>
      <c r="R21" s="717">
        <f t="shared" si="0"/>
        <v>4</v>
      </c>
      <c r="S21" s="717">
        <f t="shared" si="1"/>
        <v>211209</v>
      </c>
    </row>
    <row r="22" spans="1:19" x14ac:dyDescent="0.25">
      <c r="A22" s="694" t="s">
        <v>489</v>
      </c>
      <c r="B22" s="580">
        <v>2</v>
      </c>
      <c r="C22" s="582">
        <v>44960</v>
      </c>
      <c r="D22" s="868"/>
      <c r="E22" s="706">
        <v>8</v>
      </c>
      <c r="F22" s="582">
        <v>7840</v>
      </c>
      <c r="G22" s="582"/>
      <c r="H22" s="722">
        <v>0</v>
      </c>
      <c r="I22" s="582">
        <v>0</v>
      </c>
      <c r="J22" s="694" t="s">
        <v>489</v>
      </c>
      <c r="K22" s="710">
        <v>0</v>
      </c>
      <c r="L22" s="544">
        <v>0</v>
      </c>
      <c r="M22" s="544"/>
      <c r="N22" s="711">
        <v>0</v>
      </c>
      <c r="O22" s="544">
        <v>0</v>
      </c>
      <c r="P22" s="695"/>
      <c r="Q22" s="544">
        <v>335023</v>
      </c>
      <c r="R22" s="709">
        <f t="shared" si="0"/>
        <v>10</v>
      </c>
      <c r="S22" s="709">
        <f t="shared" si="1"/>
        <v>387823</v>
      </c>
    </row>
    <row r="23" spans="1:19" x14ac:dyDescent="0.25">
      <c r="A23" s="694" t="s">
        <v>490</v>
      </c>
      <c r="B23" s="580">
        <v>2</v>
      </c>
      <c r="C23" s="582">
        <v>319375</v>
      </c>
      <c r="D23" s="868"/>
      <c r="E23" s="582">
        <v>0</v>
      </c>
      <c r="F23" s="582">
        <v>0</v>
      </c>
      <c r="G23" s="582"/>
      <c r="H23" s="722">
        <v>0</v>
      </c>
      <c r="I23" s="582">
        <v>0</v>
      </c>
      <c r="J23" s="694" t="s">
        <v>490</v>
      </c>
      <c r="K23" s="710">
        <v>0</v>
      </c>
      <c r="L23" s="544">
        <v>0</v>
      </c>
      <c r="M23" s="544"/>
      <c r="N23" s="711">
        <v>0</v>
      </c>
      <c r="O23" s="544">
        <v>0</v>
      </c>
      <c r="P23" s="695"/>
      <c r="Q23" s="544">
        <v>0</v>
      </c>
      <c r="R23" s="709">
        <f t="shared" si="0"/>
        <v>2</v>
      </c>
      <c r="S23" s="709">
        <f t="shared" si="1"/>
        <v>319375</v>
      </c>
    </row>
    <row r="24" spans="1:19" x14ac:dyDescent="0.25">
      <c r="A24" s="694" t="s">
        <v>491</v>
      </c>
      <c r="B24" s="580">
        <v>53</v>
      </c>
      <c r="C24" s="582">
        <v>195000</v>
      </c>
      <c r="D24" s="868"/>
      <c r="E24" s="706">
        <v>11</v>
      </c>
      <c r="F24" s="582">
        <v>30000</v>
      </c>
      <c r="G24" s="582"/>
      <c r="H24" s="722">
        <v>32</v>
      </c>
      <c r="I24" s="582">
        <v>2530</v>
      </c>
      <c r="J24" s="694" t="s">
        <v>491</v>
      </c>
      <c r="K24" s="710">
        <v>0</v>
      </c>
      <c r="L24" s="544">
        <v>0</v>
      </c>
      <c r="M24" s="544"/>
      <c r="N24" s="711">
        <v>0</v>
      </c>
      <c r="O24" s="544">
        <v>0</v>
      </c>
      <c r="P24" s="695"/>
      <c r="Q24" s="544">
        <v>221400</v>
      </c>
      <c r="R24" s="709">
        <f t="shared" si="0"/>
        <v>96</v>
      </c>
      <c r="S24" s="709">
        <f t="shared" si="1"/>
        <v>448930</v>
      </c>
    </row>
    <row r="25" spans="1:19" x14ac:dyDescent="0.25">
      <c r="A25" s="686" t="s">
        <v>492</v>
      </c>
      <c r="B25" s="580">
        <v>3</v>
      </c>
      <c r="C25" s="582">
        <v>300000</v>
      </c>
      <c r="D25" s="868"/>
      <c r="E25" s="582">
        <v>0</v>
      </c>
      <c r="F25" s="582">
        <v>0</v>
      </c>
      <c r="G25" s="582"/>
      <c r="H25" s="722">
        <v>14</v>
      </c>
      <c r="I25" s="582">
        <v>235000</v>
      </c>
      <c r="J25" s="686" t="s">
        <v>492</v>
      </c>
      <c r="K25" s="710">
        <v>0</v>
      </c>
      <c r="L25" s="544">
        <v>0</v>
      </c>
      <c r="M25" s="544"/>
      <c r="N25" s="711">
        <v>0</v>
      </c>
      <c r="O25" s="544">
        <v>0</v>
      </c>
      <c r="P25" s="695"/>
      <c r="Q25" s="544">
        <v>250000</v>
      </c>
      <c r="R25" s="709">
        <f t="shared" si="0"/>
        <v>17</v>
      </c>
      <c r="S25" s="709">
        <f t="shared" si="1"/>
        <v>785000</v>
      </c>
    </row>
    <row r="26" spans="1:19" ht="15.75" thickBot="1" x14ac:dyDescent="0.3">
      <c r="A26" s="696" t="s">
        <v>493</v>
      </c>
      <c r="B26" s="574">
        <v>10</v>
      </c>
      <c r="C26" s="577">
        <v>25000</v>
      </c>
      <c r="D26" s="867"/>
      <c r="E26" s="717">
        <v>1400</v>
      </c>
      <c r="F26" s="577">
        <v>300000</v>
      </c>
      <c r="G26" s="577"/>
      <c r="H26" s="724">
        <v>13</v>
      </c>
      <c r="I26" s="577">
        <v>205000</v>
      </c>
      <c r="J26" s="696" t="s">
        <v>493</v>
      </c>
      <c r="K26" s="715">
        <v>0</v>
      </c>
      <c r="L26" s="576">
        <v>0</v>
      </c>
      <c r="M26" s="576"/>
      <c r="N26" s="718">
        <v>0</v>
      </c>
      <c r="O26" s="576">
        <v>0</v>
      </c>
      <c r="P26" s="693"/>
      <c r="Q26" s="576">
        <v>24500</v>
      </c>
      <c r="R26" s="709">
        <f t="shared" si="0"/>
        <v>1423</v>
      </c>
      <c r="S26" s="709">
        <f t="shared" si="1"/>
        <v>554500</v>
      </c>
    </row>
    <row r="27" spans="1:19" ht="16.5" thickTop="1" thickBot="1" x14ac:dyDescent="0.3">
      <c r="A27" s="565" t="s">
        <v>294</v>
      </c>
      <c r="B27" s="566">
        <v>73</v>
      </c>
      <c r="C27" s="647">
        <v>1090295</v>
      </c>
      <c r="D27" s="864"/>
      <c r="E27" s="865">
        <v>1420</v>
      </c>
      <c r="F27" s="647">
        <v>343089</v>
      </c>
      <c r="G27" s="647"/>
      <c r="H27" s="566">
        <v>59</v>
      </c>
      <c r="I27" s="647">
        <v>442530</v>
      </c>
      <c r="J27" s="565" t="s">
        <v>294</v>
      </c>
      <c r="K27" s="566">
        <v>0</v>
      </c>
      <c r="L27" s="647">
        <v>0</v>
      </c>
      <c r="M27" s="647"/>
      <c r="N27" s="566">
        <v>0</v>
      </c>
      <c r="O27" s="647">
        <v>0</v>
      </c>
      <c r="P27" s="691"/>
      <c r="Q27" s="647">
        <v>830923</v>
      </c>
      <c r="R27" s="713">
        <f t="shared" si="0"/>
        <v>1552</v>
      </c>
      <c r="S27" s="713">
        <f t="shared" si="1"/>
        <v>2706837</v>
      </c>
    </row>
    <row r="28" spans="1:19" ht="16.5" thickTop="1" thickBot="1" x14ac:dyDescent="0.3">
      <c r="A28" s="600" t="s">
        <v>583</v>
      </c>
      <c r="B28" s="601">
        <v>264</v>
      </c>
      <c r="C28" s="603">
        <v>7099232</v>
      </c>
      <c r="D28" s="866"/>
      <c r="E28" s="714">
        <v>4360.9999999999991</v>
      </c>
      <c r="F28" s="603">
        <v>4866006</v>
      </c>
      <c r="G28" s="603"/>
      <c r="H28" s="725">
        <v>336</v>
      </c>
      <c r="I28" s="603">
        <v>544618</v>
      </c>
      <c r="J28" s="600" t="s">
        <v>583</v>
      </c>
      <c r="K28" s="604">
        <v>229.99999999999997</v>
      </c>
      <c r="L28" s="603">
        <v>30488</v>
      </c>
      <c r="M28" s="603"/>
      <c r="N28" s="604">
        <v>444.99999999999994</v>
      </c>
      <c r="O28" s="603">
        <v>7876</v>
      </c>
      <c r="P28" s="701"/>
      <c r="Q28" s="603">
        <v>830923</v>
      </c>
      <c r="R28" s="714">
        <f t="shared" si="0"/>
        <v>5635.9999999999991</v>
      </c>
      <c r="S28" s="714">
        <f t="shared" si="1"/>
        <v>13379143</v>
      </c>
    </row>
    <row r="29" spans="1:19" ht="16.5" thickTop="1" thickBot="1" x14ac:dyDescent="0.3">
      <c r="A29" s="697" t="s">
        <v>585</v>
      </c>
      <c r="B29" s="698"/>
      <c r="C29" s="698"/>
      <c r="D29" s="698"/>
      <c r="E29" s="698"/>
      <c r="F29" s="698"/>
      <c r="G29" s="698"/>
      <c r="H29" s="698"/>
      <c r="I29" s="699" t="s">
        <v>131</v>
      </c>
      <c r="J29" s="697" t="s">
        <v>585</v>
      </c>
      <c r="K29" s="697"/>
      <c r="L29" s="697"/>
      <c r="M29" s="697"/>
      <c r="N29" s="698"/>
      <c r="O29" s="698"/>
      <c r="P29" s="698"/>
      <c r="Q29" s="698"/>
      <c r="R29" s="698"/>
      <c r="S29" s="699"/>
    </row>
    <row r="30" spans="1:19" ht="18.75" customHeight="1" x14ac:dyDescent="0.25">
      <c r="A30" s="980" t="s">
        <v>494</v>
      </c>
      <c r="B30" s="980"/>
      <c r="C30" s="980"/>
      <c r="D30" s="980"/>
      <c r="E30" s="980"/>
      <c r="F30" s="980"/>
      <c r="G30" s="704"/>
      <c r="H30" s="704"/>
      <c r="I30" s="705">
        <v>37</v>
      </c>
      <c r="J30" s="980" t="s">
        <v>494</v>
      </c>
      <c r="K30" s="980"/>
      <c r="L30" s="980"/>
      <c r="M30" s="980"/>
      <c r="N30" s="980"/>
      <c r="O30" s="980"/>
      <c r="P30" s="980"/>
      <c r="Q30" s="980"/>
      <c r="R30" s="704"/>
      <c r="S30" s="705">
        <v>38</v>
      </c>
    </row>
  </sheetData>
  <mergeCells count="13">
    <mergeCell ref="A1:I1"/>
    <mergeCell ref="A3:A4"/>
    <mergeCell ref="A30:F30"/>
    <mergeCell ref="B3:C3"/>
    <mergeCell ref="E3:F3"/>
    <mergeCell ref="H3:I3"/>
    <mergeCell ref="J30:Q30"/>
    <mergeCell ref="K3:L3"/>
    <mergeCell ref="Q3:Q4"/>
    <mergeCell ref="J1:S1"/>
    <mergeCell ref="J3:J4"/>
    <mergeCell ref="N3:O3"/>
    <mergeCell ref="R3:S3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landscape" verticalDpi="0" r:id="rId1"/>
  <colBreaks count="1" manualBreakCount="1">
    <brk id="9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B31"/>
  <sheetViews>
    <sheetView rightToLeft="1" view="pageBreakPreview" zoomScaleNormal="100" zoomScaleSheetLayoutView="100" workbookViewId="0">
      <selection activeCell="A29" sqref="A29"/>
    </sheetView>
  </sheetViews>
  <sheetFormatPr defaultColWidth="10.42578125" defaultRowHeight="14.25" x14ac:dyDescent="0.2"/>
  <cols>
    <col min="1" max="1" width="12.42578125" style="541" customWidth="1"/>
    <col min="2" max="2" width="12.28515625" style="541" customWidth="1"/>
    <col min="3" max="3" width="14.5703125" style="541" customWidth="1"/>
    <col min="4" max="4" width="15.140625" style="541" customWidth="1"/>
    <col min="5" max="7" width="11.42578125" style="541" customWidth="1"/>
    <col min="8" max="8" width="0.7109375" style="541" customWidth="1"/>
    <col min="9" max="11" width="11.140625" style="541" customWidth="1"/>
    <col min="12" max="12" width="14.140625" style="541" customWidth="1"/>
    <col min="13" max="13" width="11.7109375" style="541" customWidth="1"/>
    <col min="14" max="23" width="10.42578125" style="541"/>
    <col min="24" max="24" width="11.85546875" style="541" bestFit="1" customWidth="1"/>
    <col min="25" max="25" width="10.7109375" style="541" bestFit="1" customWidth="1"/>
    <col min="26" max="26" width="8.42578125" style="541" customWidth="1"/>
    <col min="27" max="27" width="12.140625" style="541" customWidth="1"/>
    <col min="28" max="16384" width="10.42578125" style="541"/>
  </cols>
  <sheetData>
    <row r="1" spans="1:28" ht="34.5" customHeight="1" x14ac:dyDescent="0.2">
      <c r="A1" s="991" t="s">
        <v>533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  <c r="L1" s="991"/>
      <c r="O1" s="548"/>
      <c r="P1" s="992"/>
      <c r="Q1" s="992"/>
      <c r="R1" s="992"/>
      <c r="S1" s="992"/>
      <c r="T1" s="992"/>
      <c r="U1" s="992"/>
      <c r="V1" s="992"/>
      <c r="W1" s="992"/>
      <c r="X1" s="548"/>
      <c r="Y1" s="548"/>
      <c r="Z1" s="548"/>
      <c r="AA1" s="548"/>
      <c r="AB1" s="548"/>
    </row>
    <row r="2" spans="1:28" ht="17.25" customHeight="1" thickBot="1" x14ac:dyDescent="0.25">
      <c r="A2" s="726" t="s">
        <v>534</v>
      </c>
      <c r="B2" s="727"/>
      <c r="C2" s="727"/>
      <c r="D2" s="727"/>
      <c r="E2" s="727"/>
      <c r="F2" s="727"/>
      <c r="G2" s="727"/>
      <c r="H2" s="727"/>
      <c r="I2" s="727"/>
      <c r="J2" s="727"/>
      <c r="K2" s="727"/>
      <c r="L2" s="679" t="s">
        <v>519</v>
      </c>
      <c r="O2" s="548"/>
      <c r="P2" s="993"/>
      <c r="Q2" s="993"/>
      <c r="R2" s="993"/>
      <c r="S2" s="993"/>
      <c r="T2" s="993"/>
      <c r="U2" s="993"/>
      <c r="V2" s="993"/>
      <c r="W2" s="993"/>
      <c r="X2" s="548"/>
      <c r="Y2" s="548"/>
      <c r="Z2" s="548"/>
      <c r="AA2" s="548"/>
      <c r="AB2" s="548"/>
    </row>
    <row r="3" spans="1:28" ht="36.75" customHeight="1" thickTop="1" x14ac:dyDescent="0.2">
      <c r="A3" s="987" t="s">
        <v>111</v>
      </c>
      <c r="B3" s="987" t="s">
        <v>526</v>
      </c>
      <c r="C3" s="987" t="s">
        <v>527</v>
      </c>
      <c r="D3" s="987" t="s">
        <v>528</v>
      </c>
      <c r="E3" s="994" t="s">
        <v>529</v>
      </c>
      <c r="F3" s="994"/>
      <c r="G3" s="994"/>
      <c r="H3" s="994"/>
      <c r="I3" s="994" t="s">
        <v>530</v>
      </c>
      <c r="J3" s="994"/>
      <c r="K3" s="994"/>
      <c r="L3" s="987" t="s">
        <v>531</v>
      </c>
      <c r="O3" s="548"/>
      <c r="P3" s="989"/>
      <c r="Q3" s="990"/>
      <c r="R3" s="990"/>
      <c r="S3" s="990"/>
      <c r="T3" s="990"/>
      <c r="U3" s="990"/>
      <c r="V3" s="728"/>
      <c r="W3" s="990"/>
      <c r="X3" s="548"/>
      <c r="Y3" s="548"/>
      <c r="Z3" s="548"/>
      <c r="AA3" s="548"/>
      <c r="AB3" s="548"/>
    </row>
    <row r="4" spans="1:28" ht="24" customHeight="1" x14ac:dyDescent="0.2">
      <c r="A4" s="988"/>
      <c r="B4" s="988"/>
      <c r="C4" s="988"/>
      <c r="D4" s="988"/>
      <c r="E4" s="750" t="s">
        <v>532</v>
      </c>
      <c r="F4" s="750" t="s">
        <v>129</v>
      </c>
      <c r="G4" s="751" t="s">
        <v>52</v>
      </c>
      <c r="H4" s="995"/>
      <c r="I4" s="750" t="s">
        <v>532</v>
      </c>
      <c r="J4" s="750" t="s">
        <v>129</v>
      </c>
      <c r="K4" s="751" t="s">
        <v>52</v>
      </c>
      <c r="L4" s="988"/>
      <c r="O4" s="548"/>
      <c r="P4" s="989"/>
      <c r="Q4" s="990"/>
      <c r="R4" s="990"/>
      <c r="S4" s="729"/>
      <c r="T4" s="729"/>
      <c r="U4" s="730"/>
      <c r="V4" s="730"/>
      <c r="W4" s="990"/>
      <c r="X4" s="548"/>
      <c r="Y4" s="548"/>
      <c r="Z4" s="548"/>
      <c r="AA4" s="548"/>
      <c r="AB4" s="548"/>
    </row>
    <row r="5" spans="1:28" ht="17.25" customHeight="1" x14ac:dyDescent="0.25">
      <c r="A5" s="552" t="s">
        <v>113</v>
      </c>
      <c r="B5" s="546">
        <v>447729</v>
      </c>
      <c r="C5" s="546">
        <v>12643</v>
      </c>
      <c r="D5" s="731">
        <v>2.8238063650109799</v>
      </c>
      <c r="E5" s="544">
        <v>364601</v>
      </c>
      <c r="F5" s="544">
        <v>70485</v>
      </c>
      <c r="G5" s="545">
        <v>435086</v>
      </c>
      <c r="H5" s="545"/>
      <c r="I5" s="631">
        <v>83.799754531288059</v>
      </c>
      <c r="J5" s="631">
        <v>16.200245468711934</v>
      </c>
      <c r="K5" s="620">
        <v>100</v>
      </c>
      <c r="L5" s="732">
        <v>501602</v>
      </c>
      <c r="M5" s="733">
        <f>G5+C5</f>
        <v>447729</v>
      </c>
      <c r="N5" s="539"/>
      <c r="O5" s="538"/>
      <c r="P5" s="734"/>
      <c r="Q5" s="734"/>
      <c r="R5" s="734"/>
      <c r="S5" s="548"/>
      <c r="T5" s="548"/>
      <c r="U5" s="548"/>
      <c r="V5" s="548"/>
      <c r="W5" s="548"/>
      <c r="X5" s="548"/>
      <c r="Y5" s="548"/>
      <c r="Z5" s="548"/>
      <c r="AA5" s="548"/>
      <c r="AB5" s="548"/>
    </row>
    <row r="6" spans="1:28" ht="17.25" customHeight="1" x14ac:dyDescent="0.25">
      <c r="A6" s="542" t="s">
        <v>114</v>
      </c>
      <c r="B6" s="546">
        <v>525305</v>
      </c>
      <c r="C6" s="546">
        <v>157012</v>
      </c>
      <c r="D6" s="731">
        <v>29.889683136463578</v>
      </c>
      <c r="E6" s="544">
        <v>222081</v>
      </c>
      <c r="F6" s="544">
        <v>146212</v>
      </c>
      <c r="G6" s="545">
        <v>368293</v>
      </c>
      <c r="H6" s="545"/>
      <c r="I6" s="631">
        <f>E6/G6*100</f>
        <v>60.30008715886536</v>
      </c>
      <c r="J6" s="631">
        <f>F6/G6*100</f>
        <v>39.69991284113464</v>
      </c>
      <c r="K6" s="620">
        <v>100</v>
      </c>
      <c r="L6" s="732">
        <v>561024</v>
      </c>
      <c r="M6" s="733">
        <f t="shared" ref="M6:M28" si="0">G6+C6</f>
        <v>525305</v>
      </c>
      <c r="N6" s="735">
        <f>M6-B6</f>
        <v>0</v>
      </c>
      <c r="O6" s="550"/>
      <c r="P6" s="550"/>
      <c r="Q6" s="550"/>
      <c r="R6" s="548"/>
      <c r="S6" s="548"/>
      <c r="T6" s="548"/>
      <c r="U6" s="548"/>
      <c r="V6" s="548"/>
      <c r="W6" s="548"/>
      <c r="X6" s="548"/>
      <c r="Y6" s="548"/>
      <c r="Z6" s="548"/>
      <c r="AA6" s="548"/>
      <c r="AB6" s="548"/>
    </row>
    <row r="7" spans="1:28" ht="17.25" customHeight="1" x14ac:dyDescent="0.25">
      <c r="A7" s="552" t="s">
        <v>127</v>
      </c>
      <c r="B7" s="546">
        <v>2975000</v>
      </c>
      <c r="C7" s="546">
        <v>860000</v>
      </c>
      <c r="D7" s="731">
        <v>28.907563025210088</v>
      </c>
      <c r="E7" s="544">
        <v>2115000</v>
      </c>
      <c r="F7" s="544">
        <v>0</v>
      </c>
      <c r="G7" s="545">
        <v>2115000</v>
      </c>
      <c r="H7" s="545"/>
      <c r="I7" s="631">
        <v>100</v>
      </c>
      <c r="J7" s="631">
        <v>0</v>
      </c>
      <c r="K7" s="620">
        <v>100</v>
      </c>
      <c r="L7" s="732">
        <v>3100000</v>
      </c>
      <c r="M7" s="733">
        <f t="shared" si="0"/>
        <v>2975000</v>
      </c>
      <c r="N7" s="548"/>
      <c r="O7" s="548"/>
      <c r="P7" s="548"/>
      <c r="Q7" s="548"/>
      <c r="R7" s="548"/>
      <c r="S7" s="548"/>
    </row>
    <row r="8" spans="1:28" ht="17.25" customHeight="1" x14ac:dyDescent="0.25">
      <c r="A8" s="552" t="s">
        <v>116</v>
      </c>
      <c r="B8" s="546">
        <v>639109</v>
      </c>
      <c r="C8" s="546">
        <v>159585</v>
      </c>
      <c r="D8" s="731">
        <v>24.969919059190214</v>
      </c>
      <c r="E8" s="544">
        <v>335667</v>
      </c>
      <c r="F8" s="544">
        <v>143857</v>
      </c>
      <c r="G8" s="545">
        <v>479524</v>
      </c>
      <c r="H8" s="545"/>
      <c r="I8" s="631">
        <v>70.000041708027126</v>
      </c>
      <c r="J8" s="631">
        <v>29.999958291972874</v>
      </c>
      <c r="K8" s="620">
        <v>100</v>
      </c>
      <c r="L8" s="732">
        <v>874527</v>
      </c>
      <c r="M8" s="733">
        <f t="shared" si="0"/>
        <v>639109</v>
      </c>
      <c r="N8" s="548"/>
      <c r="O8" s="548"/>
      <c r="P8" s="548"/>
      <c r="Q8" s="548"/>
      <c r="R8" s="548"/>
      <c r="S8" s="548"/>
    </row>
    <row r="9" spans="1:28" ht="17.25" customHeight="1" x14ac:dyDescent="0.25">
      <c r="A9" s="552" t="s">
        <v>118</v>
      </c>
      <c r="B9" s="546">
        <v>645097</v>
      </c>
      <c r="C9" s="546">
        <v>63673</v>
      </c>
      <c r="D9" s="731">
        <v>9.8702985752530239</v>
      </c>
      <c r="E9" s="544">
        <v>252228</v>
      </c>
      <c r="F9" s="544">
        <v>329196</v>
      </c>
      <c r="G9" s="545">
        <v>581424</v>
      </c>
      <c r="H9" s="545"/>
      <c r="I9" s="631">
        <v>43.381078180467263</v>
      </c>
      <c r="J9" s="631">
        <v>56.61892181953273</v>
      </c>
      <c r="K9" s="620">
        <v>100</v>
      </c>
      <c r="L9" s="732">
        <v>645566</v>
      </c>
      <c r="M9" s="733">
        <f t="shared" si="0"/>
        <v>645097</v>
      </c>
      <c r="N9" s="548"/>
      <c r="O9" s="548"/>
      <c r="P9" s="548"/>
      <c r="Q9" s="548"/>
      <c r="R9" s="548"/>
      <c r="S9" s="548"/>
    </row>
    <row r="10" spans="1:28" ht="17.25" customHeight="1" x14ac:dyDescent="0.25">
      <c r="A10" s="552" t="s">
        <v>110</v>
      </c>
      <c r="B10" s="607">
        <v>531232</v>
      </c>
      <c r="C10" s="607">
        <v>106119</v>
      </c>
      <c r="D10" s="736">
        <v>19.976018010963195</v>
      </c>
      <c r="E10" s="544">
        <v>297579</v>
      </c>
      <c r="F10" s="544">
        <v>127534</v>
      </c>
      <c r="G10" s="545">
        <v>425113</v>
      </c>
      <c r="H10" s="545"/>
      <c r="I10" s="631">
        <v>69.999976476842633</v>
      </c>
      <c r="J10" s="631">
        <v>30.00002352315737</v>
      </c>
      <c r="K10" s="620">
        <v>100</v>
      </c>
      <c r="L10" s="732">
        <v>543114</v>
      </c>
      <c r="M10" s="733">
        <f t="shared" si="0"/>
        <v>531232</v>
      </c>
      <c r="N10" s="548"/>
      <c r="O10" s="548"/>
      <c r="P10" s="548"/>
      <c r="Q10" s="548"/>
      <c r="R10" s="548"/>
      <c r="S10" s="548"/>
    </row>
    <row r="11" spans="1:28" s="556" customFormat="1" ht="17.25" customHeight="1" x14ac:dyDescent="0.25">
      <c r="A11" s="552" t="s">
        <v>117</v>
      </c>
      <c r="B11" s="546">
        <v>534208</v>
      </c>
      <c r="C11" s="546">
        <v>111276</v>
      </c>
      <c r="D11" s="731">
        <v>20.830088654606445</v>
      </c>
      <c r="E11" s="544">
        <v>310635</v>
      </c>
      <c r="F11" s="544">
        <v>112297</v>
      </c>
      <c r="G11" s="545">
        <v>422932</v>
      </c>
      <c r="H11" s="545"/>
      <c r="I11" s="631">
        <v>73.447977452640146</v>
      </c>
      <c r="J11" s="631">
        <v>26.552022547359861</v>
      </c>
      <c r="K11" s="620">
        <v>100</v>
      </c>
      <c r="L11" s="732">
        <v>557299</v>
      </c>
      <c r="M11" s="733">
        <f t="shared" si="0"/>
        <v>534208</v>
      </c>
      <c r="N11" s="548"/>
      <c r="O11" s="548"/>
      <c r="P11" s="548"/>
      <c r="Q11" s="548"/>
      <c r="R11" s="548"/>
      <c r="S11" s="548"/>
    </row>
    <row r="12" spans="1:28" s="556" customFormat="1" ht="17.25" customHeight="1" x14ac:dyDescent="0.25">
      <c r="A12" s="557" t="s">
        <v>115</v>
      </c>
      <c r="B12" s="560">
        <v>380763</v>
      </c>
      <c r="C12" s="560">
        <v>38076</v>
      </c>
      <c r="D12" s="737">
        <v>9.9999212108319337</v>
      </c>
      <c r="E12" s="544">
        <v>205612</v>
      </c>
      <c r="F12" s="544">
        <v>137075</v>
      </c>
      <c r="G12" s="545">
        <v>342687</v>
      </c>
      <c r="H12" s="545"/>
      <c r="I12" s="631">
        <v>59.999941637704381</v>
      </c>
      <c r="J12" s="631">
        <v>40.000058362295619</v>
      </c>
      <c r="K12" s="620">
        <v>100</v>
      </c>
      <c r="L12" s="732">
        <v>607444</v>
      </c>
      <c r="M12" s="733">
        <f t="shared" si="0"/>
        <v>380763</v>
      </c>
      <c r="N12" s="548"/>
      <c r="O12" s="548"/>
      <c r="P12" s="548"/>
      <c r="Q12" s="548"/>
      <c r="R12" s="548"/>
      <c r="S12" s="548"/>
    </row>
    <row r="13" spans="1:28" s="556" customFormat="1" ht="17.25" customHeight="1" x14ac:dyDescent="0.25">
      <c r="A13" s="557" t="s">
        <v>120</v>
      </c>
      <c r="B13" s="560">
        <v>533050</v>
      </c>
      <c r="C13" s="560">
        <v>53000</v>
      </c>
      <c r="D13" s="737">
        <v>9.942782102992215</v>
      </c>
      <c r="E13" s="544">
        <v>384040</v>
      </c>
      <c r="F13" s="544">
        <v>96010</v>
      </c>
      <c r="G13" s="545">
        <v>480050</v>
      </c>
      <c r="H13" s="545"/>
      <c r="I13" s="631">
        <v>80</v>
      </c>
      <c r="J13" s="631">
        <v>20</v>
      </c>
      <c r="K13" s="620">
        <v>100</v>
      </c>
      <c r="L13" s="732">
        <v>598000</v>
      </c>
      <c r="M13" s="733">
        <f t="shared" si="0"/>
        <v>533050</v>
      </c>
      <c r="N13" s="548"/>
      <c r="O13" s="548"/>
      <c r="P13" s="548"/>
      <c r="Q13" s="548"/>
      <c r="R13" s="548"/>
      <c r="S13" s="548"/>
    </row>
    <row r="14" spans="1:28" s="556" customFormat="1" ht="17.25" customHeight="1" x14ac:dyDescent="0.25">
      <c r="A14" s="557" t="s">
        <v>121</v>
      </c>
      <c r="B14" s="560">
        <v>444701</v>
      </c>
      <c r="C14" s="560">
        <v>88828</v>
      </c>
      <c r="D14" s="737">
        <v>19.974769564269028</v>
      </c>
      <c r="E14" s="544">
        <v>222636</v>
      </c>
      <c r="F14" s="544">
        <v>133237</v>
      </c>
      <c r="G14" s="545">
        <v>355873</v>
      </c>
      <c r="H14" s="545"/>
      <c r="I14" s="631">
        <v>62.560520185571825</v>
      </c>
      <c r="J14" s="631">
        <v>37.439479814428175</v>
      </c>
      <c r="K14" s="620">
        <v>100</v>
      </c>
      <c r="L14" s="732">
        <v>251312</v>
      </c>
      <c r="M14" s="733">
        <f t="shared" si="0"/>
        <v>444701</v>
      </c>
      <c r="N14" s="548"/>
      <c r="O14" s="548"/>
      <c r="P14" s="548"/>
      <c r="Q14" s="548"/>
      <c r="R14" s="548"/>
      <c r="S14" s="548"/>
    </row>
    <row r="15" spans="1:28" s="556" customFormat="1" ht="17.25" customHeight="1" x14ac:dyDescent="0.25">
      <c r="A15" s="557" t="s">
        <v>122</v>
      </c>
      <c r="B15" s="560">
        <v>249110</v>
      </c>
      <c r="C15" s="560">
        <v>97000</v>
      </c>
      <c r="D15" s="737">
        <v>38.938621492513349</v>
      </c>
      <c r="E15" s="544">
        <v>89060</v>
      </c>
      <c r="F15" s="544">
        <v>63050</v>
      </c>
      <c r="G15" s="545">
        <v>152110</v>
      </c>
      <c r="H15" s="545"/>
      <c r="I15" s="631">
        <v>58.549733745315891</v>
      </c>
      <c r="J15" s="631">
        <v>41.450266254684109</v>
      </c>
      <c r="K15" s="620">
        <v>100</v>
      </c>
      <c r="L15" s="732">
        <v>300000</v>
      </c>
      <c r="M15" s="733">
        <f t="shared" si="0"/>
        <v>249110</v>
      </c>
      <c r="N15" s="548"/>
      <c r="O15" s="548"/>
      <c r="P15" s="548"/>
      <c r="Q15" s="548"/>
      <c r="R15" s="548"/>
      <c r="S15" s="548"/>
    </row>
    <row r="16" spans="1:28" s="556" customFormat="1" ht="17.25" customHeight="1" x14ac:dyDescent="0.25">
      <c r="A16" s="557" t="s">
        <v>123</v>
      </c>
      <c r="B16" s="560">
        <v>786444</v>
      </c>
      <c r="C16" s="560">
        <v>113863</v>
      </c>
      <c r="D16" s="737">
        <v>14.478208238603131</v>
      </c>
      <c r="E16" s="544">
        <v>470807</v>
      </c>
      <c r="F16" s="544">
        <v>201774</v>
      </c>
      <c r="G16" s="545">
        <v>672581</v>
      </c>
      <c r="H16" s="545"/>
      <c r="I16" s="631">
        <v>70</v>
      </c>
      <c r="J16" s="631">
        <v>30</v>
      </c>
      <c r="K16" s="620">
        <v>100</v>
      </c>
      <c r="L16" s="732">
        <v>975679</v>
      </c>
      <c r="M16" s="733">
        <f t="shared" si="0"/>
        <v>786444</v>
      </c>
      <c r="N16" s="548"/>
      <c r="O16" s="548"/>
      <c r="P16" s="548"/>
      <c r="Q16" s="548"/>
      <c r="R16" s="548"/>
      <c r="S16" s="548"/>
    </row>
    <row r="17" spans="1:19" s="556" customFormat="1" ht="17.25" customHeight="1" x14ac:dyDescent="0.25">
      <c r="A17" s="557" t="s">
        <v>124</v>
      </c>
      <c r="B17" s="560">
        <v>431378</v>
      </c>
      <c r="C17" s="560">
        <v>57986</v>
      </c>
      <c r="D17" s="737">
        <v>13.442039232413336</v>
      </c>
      <c r="E17" s="544">
        <v>313412</v>
      </c>
      <c r="F17" s="544">
        <v>59980</v>
      </c>
      <c r="G17" s="545">
        <v>373392</v>
      </c>
      <c r="H17" s="545"/>
      <c r="I17" s="631">
        <v>83.936452843124655</v>
      </c>
      <c r="J17" s="631">
        <v>16.063547156875348</v>
      </c>
      <c r="K17" s="620">
        <v>100</v>
      </c>
      <c r="L17" s="732">
        <v>392494</v>
      </c>
      <c r="M17" s="733">
        <f t="shared" si="0"/>
        <v>431378</v>
      </c>
      <c r="N17" s="548"/>
      <c r="O17" s="548"/>
      <c r="P17" s="548"/>
      <c r="Q17" s="548"/>
      <c r="R17" s="548"/>
      <c r="S17" s="548"/>
    </row>
    <row r="18" spans="1:19" s="556" customFormat="1" ht="17.25" customHeight="1" thickBot="1" x14ac:dyDescent="0.3">
      <c r="A18" s="561" t="s">
        <v>125</v>
      </c>
      <c r="B18" s="555">
        <v>1549180</v>
      </c>
      <c r="C18" s="555">
        <v>436000</v>
      </c>
      <c r="D18" s="736">
        <v>28.143921300300807</v>
      </c>
      <c r="E18" s="563">
        <v>979318</v>
      </c>
      <c r="F18" s="563">
        <v>133862</v>
      </c>
      <c r="G18" s="563">
        <v>1113180</v>
      </c>
      <c r="H18" s="563"/>
      <c r="I18" s="631">
        <v>87.974810902100288</v>
      </c>
      <c r="J18" s="631">
        <v>12.025189097899711</v>
      </c>
      <c r="K18" s="631">
        <v>100</v>
      </c>
      <c r="L18" s="732">
        <v>1724800</v>
      </c>
      <c r="M18" s="733">
        <f t="shared" si="0"/>
        <v>1549180</v>
      </c>
      <c r="N18" s="548"/>
      <c r="O18" s="548"/>
      <c r="P18" s="548"/>
      <c r="Q18" s="548"/>
      <c r="R18" s="548"/>
      <c r="S18" s="548"/>
    </row>
    <row r="19" spans="1:19" ht="17.25" customHeight="1" thickTop="1" thickBot="1" x14ac:dyDescent="0.3">
      <c r="A19" s="565" t="s">
        <v>294</v>
      </c>
      <c r="B19" s="647">
        <v>10672306</v>
      </c>
      <c r="C19" s="647">
        <v>2355061</v>
      </c>
      <c r="D19" s="628">
        <v>22.067030311911971</v>
      </c>
      <c r="E19" s="568">
        <f>SUM(E5:E18)</f>
        <v>6562676</v>
      </c>
      <c r="F19" s="568">
        <f>SUM(F5:F18)</f>
        <v>1754569</v>
      </c>
      <c r="G19" s="568">
        <f>SUM(G5:G18)</f>
        <v>8317245</v>
      </c>
      <c r="H19" s="568"/>
      <c r="I19" s="738">
        <v>78.900000000000006</v>
      </c>
      <c r="J19" s="738">
        <v>21.1</v>
      </c>
      <c r="K19" s="738">
        <v>100</v>
      </c>
      <c r="L19" s="739">
        <v>11632861</v>
      </c>
      <c r="M19" s="733">
        <f t="shared" si="0"/>
        <v>10672306</v>
      </c>
      <c r="N19" s="740">
        <f>M19-B19</f>
        <v>0</v>
      </c>
      <c r="O19" s="548"/>
      <c r="P19" s="548"/>
      <c r="Q19" s="548"/>
      <c r="R19" s="548"/>
      <c r="S19" s="548"/>
    </row>
    <row r="20" spans="1:19" ht="17.25" customHeight="1" thickTop="1" thickBot="1" x14ac:dyDescent="0.3">
      <c r="A20" s="600" t="s">
        <v>487</v>
      </c>
      <c r="B20" s="603"/>
      <c r="C20" s="603"/>
      <c r="D20" s="643"/>
      <c r="E20" s="602"/>
      <c r="F20" s="602"/>
      <c r="G20" s="602"/>
      <c r="H20" s="602"/>
      <c r="I20" s="641"/>
      <c r="J20" s="641"/>
      <c r="K20" s="641"/>
      <c r="L20" s="640"/>
      <c r="M20" s="733"/>
      <c r="N20" s="548"/>
      <c r="O20" s="548"/>
      <c r="P20" s="548"/>
      <c r="Q20" s="548"/>
      <c r="R20" s="548"/>
      <c r="S20" s="548"/>
    </row>
    <row r="21" spans="1:19" ht="17.25" customHeight="1" thickTop="1" x14ac:dyDescent="0.25">
      <c r="A21" s="573" t="s">
        <v>488</v>
      </c>
      <c r="B21" s="577">
        <v>211209</v>
      </c>
      <c r="C21" s="577">
        <v>61800</v>
      </c>
      <c r="D21" s="741">
        <v>29.260116756388221</v>
      </c>
      <c r="E21" s="576">
        <v>142489</v>
      </c>
      <c r="F21" s="576">
        <v>6920</v>
      </c>
      <c r="G21" s="576">
        <v>149409</v>
      </c>
      <c r="H21" s="576"/>
      <c r="I21" s="633">
        <v>95.368418234510642</v>
      </c>
      <c r="J21" s="633">
        <v>4.6315817654893614</v>
      </c>
      <c r="K21" s="633">
        <v>100</v>
      </c>
      <c r="L21" s="742">
        <v>267720</v>
      </c>
      <c r="M21" s="733">
        <f t="shared" si="0"/>
        <v>211209</v>
      </c>
      <c r="N21" s="548"/>
      <c r="O21" s="548"/>
      <c r="P21" s="548"/>
      <c r="Q21" s="548"/>
      <c r="R21" s="548"/>
      <c r="S21" s="548"/>
    </row>
    <row r="22" spans="1:19" ht="17.25" customHeight="1" x14ac:dyDescent="0.25">
      <c r="A22" s="579" t="s">
        <v>489</v>
      </c>
      <c r="B22" s="582">
        <v>387823</v>
      </c>
      <c r="C22" s="582">
        <v>81668</v>
      </c>
      <c r="D22" s="743">
        <v>21.058059991284683</v>
      </c>
      <c r="E22" s="544">
        <v>196359</v>
      </c>
      <c r="F22" s="544">
        <v>109796</v>
      </c>
      <c r="G22" s="544">
        <v>306155</v>
      </c>
      <c r="H22" s="544"/>
      <c r="I22" s="631">
        <v>64.137120086230823</v>
      </c>
      <c r="J22" s="631">
        <v>35.86287991376917</v>
      </c>
      <c r="K22" s="631">
        <v>100</v>
      </c>
      <c r="L22" s="732">
        <v>361651</v>
      </c>
      <c r="M22" s="733">
        <f t="shared" si="0"/>
        <v>387823</v>
      </c>
      <c r="N22" s="548"/>
      <c r="O22" s="548"/>
      <c r="P22" s="548"/>
      <c r="Q22" s="548"/>
      <c r="R22" s="548"/>
      <c r="S22" s="548"/>
    </row>
    <row r="23" spans="1:19" ht="17.25" customHeight="1" x14ac:dyDescent="0.25">
      <c r="A23" s="579" t="s">
        <v>490</v>
      </c>
      <c r="B23" s="582">
        <v>319375</v>
      </c>
      <c r="C23" s="582">
        <v>46375</v>
      </c>
      <c r="D23" s="743">
        <v>14.520547945205479</v>
      </c>
      <c r="E23" s="544">
        <v>273000</v>
      </c>
      <c r="F23" s="544">
        <v>0</v>
      </c>
      <c r="G23" s="544">
        <v>273000</v>
      </c>
      <c r="H23" s="544"/>
      <c r="I23" s="631">
        <v>100</v>
      </c>
      <c r="J23" s="631">
        <v>0</v>
      </c>
      <c r="K23" s="631">
        <v>100</v>
      </c>
      <c r="L23" s="732">
        <v>369375</v>
      </c>
      <c r="M23" s="733">
        <f t="shared" si="0"/>
        <v>319375</v>
      </c>
      <c r="N23" s="548"/>
      <c r="O23" s="548"/>
      <c r="P23" s="548"/>
      <c r="Q23" s="548"/>
      <c r="R23" s="548"/>
      <c r="S23" s="548"/>
    </row>
    <row r="24" spans="1:19" ht="17.25" customHeight="1" x14ac:dyDescent="0.25">
      <c r="A24" s="579" t="s">
        <v>491</v>
      </c>
      <c r="B24" s="582">
        <v>448930</v>
      </c>
      <c r="C24" s="582">
        <v>87532</v>
      </c>
      <c r="D24" s="743">
        <v>19.497917269953</v>
      </c>
      <c r="E24" s="544">
        <v>301819</v>
      </c>
      <c r="F24" s="544">
        <v>59579</v>
      </c>
      <c r="G24" s="544">
        <v>361398</v>
      </c>
      <c r="H24" s="544"/>
      <c r="I24" s="631">
        <v>83.51429725676401</v>
      </c>
      <c r="J24" s="631">
        <v>16.48570274323599</v>
      </c>
      <c r="K24" s="631">
        <v>100</v>
      </c>
      <c r="L24" s="732">
        <v>543300</v>
      </c>
      <c r="M24" s="733">
        <f t="shared" si="0"/>
        <v>448930</v>
      </c>
      <c r="N24" s="548"/>
      <c r="O24" s="548"/>
      <c r="P24" s="548"/>
      <c r="Q24" s="548"/>
      <c r="R24" s="548"/>
      <c r="S24" s="548"/>
    </row>
    <row r="25" spans="1:19" ht="17.25" customHeight="1" x14ac:dyDescent="0.25">
      <c r="A25" s="552" t="s">
        <v>492</v>
      </c>
      <c r="B25" s="582">
        <v>785000</v>
      </c>
      <c r="C25" s="582">
        <v>285000</v>
      </c>
      <c r="D25" s="743">
        <v>36.30573248407643</v>
      </c>
      <c r="E25" s="544">
        <v>500000</v>
      </c>
      <c r="F25" s="544">
        <v>0</v>
      </c>
      <c r="G25" s="544">
        <v>500000</v>
      </c>
      <c r="H25" s="544"/>
      <c r="I25" s="631">
        <v>100</v>
      </c>
      <c r="J25" s="631">
        <v>0</v>
      </c>
      <c r="K25" s="631">
        <v>100</v>
      </c>
      <c r="L25" s="732">
        <v>850000</v>
      </c>
      <c r="M25" s="733">
        <f t="shared" si="0"/>
        <v>785000</v>
      </c>
      <c r="N25" s="548"/>
      <c r="O25" s="548"/>
      <c r="P25" s="548"/>
      <c r="Q25" s="548"/>
      <c r="R25" s="548"/>
      <c r="S25" s="548"/>
    </row>
    <row r="26" spans="1:19" ht="17.25" customHeight="1" thickBot="1" x14ac:dyDescent="0.3">
      <c r="A26" s="552" t="s">
        <v>493</v>
      </c>
      <c r="B26" s="577">
        <v>554500</v>
      </c>
      <c r="C26" s="577">
        <v>201022</v>
      </c>
      <c r="D26" s="741">
        <v>36.252840396753832</v>
      </c>
      <c r="E26" s="576">
        <v>281419</v>
      </c>
      <c r="F26" s="576">
        <v>72059</v>
      </c>
      <c r="G26" s="576">
        <v>353478</v>
      </c>
      <c r="H26" s="576"/>
      <c r="I26" s="633">
        <v>79.614289998246008</v>
      </c>
      <c r="J26" s="633">
        <v>20.385710001753999</v>
      </c>
      <c r="K26" s="633">
        <v>100</v>
      </c>
      <c r="L26" s="744">
        <v>693125</v>
      </c>
      <c r="M26" s="733">
        <f t="shared" si="0"/>
        <v>554500</v>
      </c>
      <c r="N26" s="548"/>
      <c r="O26" s="548"/>
      <c r="P26" s="548"/>
      <c r="Q26" s="548"/>
      <c r="R26" s="548"/>
      <c r="S26" s="548"/>
    </row>
    <row r="27" spans="1:19" ht="17.25" customHeight="1" thickTop="1" thickBot="1" x14ac:dyDescent="0.3">
      <c r="A27" s="565" t="s">
        <v>294</v>
      </c>
      <c r="B27" s="650">
        <v>2706837</v>
      </c>
      <c r="C27" s="650">
        <v>763397</v>
      </c>
      <c r="D27" s="745">
        <v>28.20254784458761</v>
      </c>
      <c r="E27" s="650">
        <v>1695086</v>
      </c>
      <c r="F27" s="650">
        <v>248354</v>
      </c>
      <c r="G27" s="650">
        <v>1943440</v>
      </c>
      <c r="H27" s="650"/>
      <c r="I27" s="746">
        <v>87.220907257234586</v>
      </c>
      <c r="J27" s="746">
        <v>12.779092742765405</v>
      </c>
      <c r="K27" s="746">
        <v>100</v>
      </c>
      <c r="L27" s="747">
        <v>3085171</v>
      </c>
      <c r="M27" s="733">
        <f t="shared" si="0"/>
        <v>2706837</v>
      </c>
      <c r="N27" s="548"/>
      <c r="O27" s="548"/>
      <c r="P27" s="548"/>
      <c r="Q27" s="548"/>
      <c r="R27" s="548"/>
      <c r="S27" s="548"/>
    </row>
    <row r="28" spans="1:19" ht="17.25" customHeight="1" thickTop="1" thickBot="1" x14ac:dyDescent="0.3">
      <c r="A28" s="600" t="s">
        <v>583</v>
      </c>
      <c r="B28" s="603">
        <v>13379143</v>
      </c>
      <c r="C28" s="603">
        <v>3118458</v>
      </c>
      <c r="D28" s="643">
        <v>23.308353905777075</v>
      </c>
      <c r="E28" s="603">
        <f>E19+E27</f>
        <v>8257762</v>
      </c>
      <c r="F28" s="603">
        <f>F19+F27</f>
        <v>2002923</v>
      </c>
      <c r="G28" s="603">
        <f>G19+G27</f>
        <v>10260685</v>
      </c>
      <c r="H28" s="603"/>
      <c r="I28" s="641">
        <v>80.5</v>
      </c>
      <c r="J28" s="641">
        <v>19.5</v>
      </c>
      <c r="K28" s="641">
        <v>100</v>
      </c>
      <c r="L28" s="640">
        <v>14718032</v>
      </c>
      <c r="M28" s="733">
        <f t="shared" si="0"/>
        <v>13379143</v>
      </c>
      <c r="N28" s="740">
        <f>M28-B28</f>
        <v>0</v>
      </c>
      <c r="O28" s="548"/>
      <c r="P28" s="548"/>
      <c r="Q28" s="548"/>
      <c r="R28" s="548"/>
      <c r="S28" s="548"/>
    </row>
    <row r="29" spans="1:19" ht="17.25" customHeight="1" thickTop="1" thickBot="1" x14ac:dyDescent="0.25">
      <c r="A29" s="680" t="s">
        <v>585</v>
      </c>
      <c r="B29" s="638"/>
      <c r="C29" s="638"/>
      <c r="D29" s="638"/>
      <c r="E29" s="595"/>
      <c r="F29" s="595"/>
      <c r="G29" s="595"/>
      <c r="H29" s="595"/>
      <c r="I29" s="596"/>
      <c r="J29" s="596"/>
      <c r="K29" s="596"/>
      <c r="L29" s="748"/>
      <c r="M29" s="548"/>
      <c r="N29" s="548"/>
      <c r="O29" s="548"/>
      <c r="P29" s="548"/>
      <c r="Q29" s="548"/>
      <c r="R29" s="548"/>
      <c r="S29" s="548"/>
    </row>
    <row r="30" spans="1:19" ht="17.25" customHeight="1" x14ac:dyDescent="0.25">
      <c r="A30" s="969" t="s">
        <v>494</v>
      </c>
      <c r="B30" s="969"/>
      <c r="C30" s="969"/>
      <c r="D30" s="969"/>
      <c r="E30" s="681"/>
      <c r="F30" s="681"/>
      <c r="G30" s="681"/>
      <c r="H30" s="681"/>
      <c r="I30" s="681"/>
      <c r="J30" s="681"/>
      <c r="K30" s="681"/>
      <c r="L30" s="749">
        <v>39</v>
      </c>
      <c r="M30" s="548"/>
      <c r="N30" s="548"/>
      <c r="O30" s="548"/>
      <c r="P30" s="548"/>
      <c r="Q30" s="548"/>
      <c r="R30" s="548"/>
      <c r="S30" s="548"/>
    </row>
    <row r="31" spans="1:19" x14ac:dyDescent="0.2">
      <c r="M31" s="548"/>
      <c r="N31" s="548"/>
      <c r="O31" s="548"/>
      <c r="P31" s="548"/>
      <c r="Q31" s="548"/>
      <c r="R31" s="548"/>
      <c r="S31" s="548"/>
    </row>
  </sheetData>
  <mergeCells count="17">
    <mergeCell ref="S3:U3"/>
    <mergeCell ref="W3:W4"/>
    <mergeCell ref="A1:L1"/>
    <mergeCell ref="P1:W1"/>
    <mergeCell ref="P2:W2"/>
    <mergeCell ref="A3:A4"/>
    <mergeCell ref="B3:B4"/>
    <mergeCell ref="C3:C4"/>
    <mergeCell ref="D3:D4"/>
    <mergeCell ref="E3:G3"/>
    <mergeCell ref="H3:H4"/>
    <mergeCell ref="I3:K3"/>
    <mergeCell ref="A30:D30"/>
    <mergeCell ref="L3:L4"/>
    <mergeCell ref="P3:P4"/>
    <mergeCell ref="Q3:Q4"/>
    <mergeCell ref="R3:R4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9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57"/>
  <sheetViews>
    <sheetView rightToLeft="1" view="pageBreakPreview" zoomScaleNormal="100" zoomScaleSheetLayoutView="100" workbookViewId="0">
      <selection activeCell="C7" sqref="C7"/>
    </sheetView>
  </sheetViews>
  <sheetFormatPr defaultColWidth="10.42578125" defaultRowHeight="14.25" x14ac:dyDescent="0.2"/>
  <cols>
    <col min="1" max="1" width="13.42578125" style="752" customWidth="1"/>
    <col min="2" max="4" width="11.7109375" style="752" customWidth="1"/>
    <col min="5" max="5" width="0.85546875" style="752" customWidth="1"/>
    <col min="6" max="8" width="13.42578125" style="752" customWidth="1"/>
    <col min="9" max="10" width="15.85546875" style="752" customWidth="1"/>
    <col min="11" max="11" width="16.5703125" style="752" customWidth="1"/>
    <col min="12" max="16384" width="10.42578125" style="752"/>
  </cols>
  <sheetData>
    <row r="1" spans="1:17" ht="18" customHeight="1" x14ac:dyDescent="0.2">
      <c r="A1" s="997" t="s">
        <v>541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</row>
    <row r="2" spans="1:17" ht="15" customHeight="1" thickBot="1" x14ac:dyDescent="0.25">
      <c r="A2" s="753" t="s">
        <v>542</v>
      </c>
      <c r="B2" s="754"/>
      <c r="C2" s="754"/>
      <c r="D2" s="754"/>
      <c r="E2" s="754"/>
      <c r="F2" s="754"/>
      <c r="G2" s="754"/>
      <c r="H2" s="754"/>
      <c r="I2" s="754"/>
      <c r="J2" s="754"/>
      <c r="K2" s="682"/>
    </row>
    <row r="3" spans="1:17" ht="30" customHeight="1" thickTop="1" x14ac:dyDescent="0.2">
      <c r="A3" s="998" t="s">
        <v>111</v>
      </c>
      <c r="B3" s="1000" t="s">
        <v>559</v>
      </c>
      <c r="C3" s="1000"/>
      <c r="D3" s="1000"/>
      <c r="E3" s="1000"/>
      <c r="F3" s="1000" t="s">
        <v>535</v>
      </c>
      <c r="G3" s="1000"/>
      <c r="H3" s="1000"/>
      <c r="I3" s="998" t="s">
        <v>536</v>
      </c>
      <c r="J3" s="998" t="s">
        <v>537</v>
      </c>
      <c r="K3" s="998" t="s">
        <v>558</v>
      </c>
      <c r="L3" s="755"/>
      <c r="M3" s="755"/>
      <c r="N3" s="755"/>
    </row>
    <row r="4" spans="1:17" ht="33" customHeight="1" x14ac:dyDescent="0.2">
      <c r="A4" s="999"/>
      <c r="B4" s="750" t="s">
        <v>538</v>
      </c>
      <c r="C4" s="766" t="s">
        <v>539</v>
      </c>
      <c r="D4" s="767" t="s">
        <v>52</v>
      </c>
      <c r="E4" s="1001"/>
      <c r="F4" s="750" t="s">
        <v>538</v>
      </c>
      <c r="G4" s="766" t="s">
        <v>539</v>
      </c>
      <c r="H4" s="767" t="s">
        <v>52</v>
      </c>
      <c r="I4" s="999"/>
      <c r="J4" s="999"/>
      <c r="K4" s="999"/>
      <c r="L4" s="755"/>
      <c r="M4" s="755"/>
      <c r="N4" s="755"/>
    </row>
    <row r="5" spans="1:17" s="541" customFormat="1" ht="17.25" customHeight="1" x14ac:dyDescent="0.25">
      <c r="A5" s="552" t="s">
        <v>113</v>
      </c>
      <c r="B5" s="546">
        <v>364601</v>
      </c>
      <c r="C5" s="546">
        <v>70485</v>
      </c>
      <c r="D5" s="546">
        <v>435086</v>
      </c>
      <c r="E5" s="546"/>
      <c r="F5" s="544">
        <v>1030899</v>
      </c>
      <c r="G5" s="545">
        <v>281938</v>
      </c>
      <c r="H5" s="619">
        <v>1312837</v>
      </c>
      <c r="I5" s="619">
        <v>1548212</v>
      </c>
      <c r="J5" s="756">
        <f>D5/H5</f>
        <v>0.33140900203147838</v>
      </c>
      <c r="K5" s="757">
        <f>D5/I5</f>
        <v>0.28102482089016234</v>
      </c>
      <c r="L5" s="757">
        <v>0.28102482089016234</v>
      </c>
      <c r="M5" s="758">
        <f>L5*1000</f>
        <v>281.02482089016235</v>
      </c>
      <c r="N5" s="734"/>
    </row>
    <row r="6" spans="1:17" s="541" customFormat="1" ht="17.25" customHeight="1" x14ac:dyDescent="0.25">
      <c r="A6" s="542" t="s">
        <v>114</v>
      </c>
      <c r="B6" s="546">
        <v>222081</v>
      </c>
      <c r="C6" s="546">
        <v>146212</v>
      </c>
      <c r="D6" s="546">
        <v>368293</v>
      </c>
      <c r="E6" s="546"/>
      <c r="F6" s="544">
        <v>781218</v>
      </c>
      <c r="G6" s="545">
        <v>683171</v>
      </c>
      <c r="H6" s="619">
        <v>1464389</v>
      </c>
      <c r="I6" s="619">
        <v>1584948</v>
      </c>
      <c r="J6" s="756">
        <f t="shared" ref="J6:J27" si="0">D6/H6</f>
        <v>0.25149943082063575</v>
      </c>
      <c r="K6" s="757">
        <f t="shared" ref="K6:K27" si="1">D6/I6</f>
        <v>0.23236913766256054</v>
      </c>
      <c r="L6" s="757">
        <v>0.23236913766256054</v>
      </c>
      <c r="M6" s="758">
        <f t="shared" ref="M6:M24" si="2">L6*1000</f>
        <v>232.36913766256055</v>
      </c>
      <c r="N6" s="759"/>
      <c r="O6" s="759"/>
      <c r="P6" s="759"/>
      <c r="Q6" s="759"/>
    </row>
    <row r="7" spans="1:17" s="541" customFormat="1" ht="17.25" customHeight="1" x14ac:dyDescent="0.25">
      <c r="A7" s="552" t="s">
        <v>127</v>
      </c>
      <c r="B7" s="546">
        <v>2115000</v>
      </c>
      <c r="C7" s="546">
        <v>0</v>
      </c>
      <c r="D7" s="546">
        <v>2115000</v>
      </c>
      <c r="E7" s="546"/>
      <c r="F7" s="544">
        <v>5812075</v>
      </c>
      <c r="G7" s="545">
        <v>0</v>
      </c>
      <c r="H7" s="619">
        <v>5812075</v>
      </c>
      <c r="I7" s="619">
        <v>5812075</v>
      </c>
      <c r="J7" s="756">
        <f t="shared" si="0"/>
        <v>0.36389757530658157</v>
      </c>
      <c r="K7" s="757">
        <f t="shared" si="1"/>
        <v>0.36389757530658157</v>
      </c>
      <c r="L7" s="757">
        <v>0.36389757530658157</v>
      </c>
      <c r="M7" s="758">
        <f t="shared" si="2"/>
        <v>363.89757530658159</v>
      </c>
      <c r="N7" s="548"/>
    </row>
    <row r="8" spans="1:17" s="541" customFormat="1" ht="17.25" customHeight="1" x14ac:dyDescent="0.25">
      <c r="A8" s="552" t="s">
        <v>116</v>
      </c>
      <c r="B8" s="546">
        <v>335667</v>
      </c>
      <c r="C8" s="546">
        <v>143857</v>
      </c>
      <c r="D8" s="546">
        <v>479524</v>
      </c>
      <c r="E8" s="546"/>
      <c r="F8" s="544">
        <v>476720</v>
      </c>
      <c r="G8" s="545">
        <v>677828</v>
      </c>
      <c r="H8" s="619">
        <v>1154548</v>
      </c>
      <c r="I8" s="619">
        <v>2065813</v>
      </c>
      <c r="J8" s="756">
        <f t="shared" si="0"/>
        <v>0.41533483233265311</v>
      </c>
      <c r="K8" s="757">
        <f t="shared" si="1"/>
        <v>0.23212362396790029</v>
      </c>
      <c r="L8" s="757">
        <v>0.23212362396790029</v>
      </c>
      <c r="M8" s="758">
        <f t="shared" si="2"/>
        <v>232.1236239679003</v>
      </c>
      <c r="N8" s="548"/>
    </row>
    <row r="9" spans="1:17" s="541" customFormat="1" ht="17.25" customHeight="1" x14ac:dyDescent="0.25">
      <c r="A9" s="552" t="s">
        <v>118</v>
      </c>
      <c r="B9" s="546">
        <v>252228</v>
      </c>
      <c r="C9" s="546">
        <v>329196</v>
      </c>
      <c r="D9" s="546">
        <v>581424</v>
      </c>
      <c r="E9" s="546"/>
      <c r="F9" s="544">
        <v>850765</v>
      </c>
      <c r="G9" s="545">
        <v>681289</v>
      </c>
      <c r="H9" s="619">
        <v>1532054</v>
      </c>
      <c r="I9" s="619">
        <v>1999034</v>
      </c>
      <c r="J9" s="756">
        <f t="shared" si="0"/>
        <v>0.37950620539484903</v>
      </c>
      <c r="K9" s="757">
        <f t="shared" si="1"/>
        <v>0.29085248174868461</v>
      </c>
      <c r="L9" s="757">
        <v>0.29085248174868461</v>
      </c>
      <c r="M9" s="758">
        <f t="shared" si="2"/>
        <v>290.85248174868462</v>
      </c>
      <c r="N9" s="548"/>
    </row>
    <row r="10" spans="1:17" s="541" customFormat="1" ht="17.25" customHeight="1" x14ac:dyDescent="0.25">
      <c r="A10" s="552" t="s">
        <v>110</v>
      </c>
      <c r="B10" s="607">
        <v>297579</v>
      </c>
      <c r="C10" s="607">
        <v>127534</v>
      </c>
      <c r="D10" s="555">
        <v>425113</v>
      </c>
      <c r="E10" s="555"/>
      <c r="F10" s="544">
        <v>758651</v>
      </c>
      <c r="G10" s="545">
        <v>335644</v>
      </c>
      <c r="H10" s="619">
        <v>1094295</v>
      </c>
      <c r="I10" s="619">
        <v>1180545</v>
      </c>
      <c r="J10" s="756">
        <f t="shared" si="0"/>
        <v>0.38848116824073947</v>
      </c>
      <c r="K10" s="757">
        <f t="shared" si="1"/>
        <v>0.3600989373552046</v>
      </c>
      <c r="L10" s="757">
        <v>0.3600989373552046</v>
      </c>
      <c r="M10" s="758">
        <f t="shared" si="2"/>
        <v>360.09893735520461</v>
      </c>
      <c r="N10" s="548"/>
    </row>
    <row r="11" spans="1:17" s="556" customFormat="1" ht="17.25" customHeight="1" x14ac:dyDescent="0.25">
      <c r="A11" s="552" t="s">
        <v>117</v>
      </c>
      <c r="B11" s="546">
        <v>310635</v>
      </c>
      <c r="C11" s="546">
        <v>112297</v>
      </c>
      <c r="D11" s="546">
        <v>422932</v>
      </c>
      <c r="E11" s="546"/>
      <c r="F11" s="544">
        <v>804735</v>
      </c>
      <c r="G11" s="545">
        <v>408481</v>
      </c>
      <c r="H11" s="619">
        <v>1213216</v>
      </c>
      <c r="I11" s="619">
        <v>1335230</v>
      </c>
      <c r="J11" s="756">
        <f t="shared" si="0"/>
        <v>0.34860404083032204</v>
      </c>
      <c r="K11" s="757">
        <f t="shared" si="1"/>
        <v>0.31674842536491843</v>
      </c>
      <c r="L11" s="757">
        <v>0.31674842536491843</v>
      </c>
      <c r="M11" s="758">
        <f t="shared" si="2"/>
        <v>316.74842536491843</v>
      </c>
      <c r="N11" s="548"/>
    </row>
    <row r="12" spans="1:17" s="556" customFormat="1" ht="17.25" customHeight="1" x14ac:dyDescent="0.25">
      <c r="A12" s="557" t="s">
        <v>115</v>
      </c>
      <c r="B12" s="560">
        <v>205612</v>
      </c>
      <c r="C12" s="560">
        <v>137075</v>
      </c>
      <c r="D12" s="560">
        <v>342687</v>
      </c>
      <c r="E12" s="560"/>
      <c r="F12" s="544">
        <v>488334</v>
      </c>
      <c r="G12" s="545">
        <v>465554</v>
      </c>
      <c r="H12" s="619">
        <v>953888</v>
      </c>
      <c r="I12" s="619">
        <v>1544081</v>
      </c>
      <c r="J12" s="756">
        <f t="shared" si="0"/>
        <v>0.3592528682612634</v>
      </c>
      <c r="K12" s="757">
        <f t="shared" si="1"/>
        <v>0.22193589585002341</v>
      </c>
      <c r="L12" s="757">
        <v>0.22193589585002341</v>
      </c>
      <c r="M12" s="758">
        <f t="shared" si="2"/>
        <v>221.9358958500234</v>
      </c>
      <c r="N12" s="548"/>
    </row>
    <row r="13" spans="1:17" s="556" customFormat="1" ht="17.25" customHeight="1" x14ac:dyDescent="0.25">
      <c r="A13" s="557" t="s">
        <v>120</v>
      </c>
      <c r="B13" s="560">
        <v>384040</v>
      </c>
      <c r="C13" s="560">
        <v>96010</v>
      </c>
      <c r="D13" s="560">
        <v>480050</v>
      </c>
      <c r="E13" s="560"/>
      <c r="F13" s="544">
        <v>998850</v>
      </c>
      <c r="G13" s="545">
        <v>317061</v>
      </c>
      <c r="H13" s="619">
        <v>1315911</v>
      </c>
      <c r="I13" s="619">
        <v>1425723</v>
      </c>
      <c r="J13" s="756">
        <f t="shared" si="0"/>
        <v>0.36480430667423558</v>
      </c>
      <c r="K13" s="757">
        <f t="shared" si="1"/>
        <v>0.33670635880882893</v>
      </c>
      <c r="L13" s="757">
        <v>0.33670635880882893</v>
      </c>
      <c r="M13" s="758">
        <f t="shared" si="2"/>
        <v>336.70635880882895</v>
      </c>
      <c r="N13" s="548"/>
    </row>
    <row r="14" spans="1:17" s="556" customFormat="1" ht="17.25" customHeight="1" x14ac:dyDescent="0.25">
      <c r="A14" s="557" t="s">
        <v>121</v>
      </c>
      <c r="B14" s="560">
        <v>222636</v>
      </c>
      <c r="C14" s="560">
        <v>133237</v>
      </c>
      <c r="D14" s="560">
        <v>355873</v>
      </c>
      <c r="E14" s="560"/>
      <c r="F14" s="544">
        <v>573810</v>
      </c>
      <c r="G14" s="545">
        <v>346387</v>
      </c>
      <c r="H14" s="619">
        <v>920197</v>
      </c>
      <c r="I14" s="619">
        <v>1250166</v>
      </c>
      <c r="J14" s="756">
        <f t="shared" si="0"/>
        <v>0.3867356663844807</v>
      </c>
      <c r="K14" s="757">
        <f t="shared" si="1"/>
        <v>0.28466059707270874</v>
      </c>
      <c r="L14" s="757">
        <v>0.28466059707270874</v>
      </c>
      <c r="M14" s="758">
        <f t="shared" si="2"/>
        <v>284.66059707270875</v>
      </c>
      <c r="N14" s="548"/>
    </row>
    <row r="15" spans="1:17" s="556" customFormat="1" ht="17.25" customHeight="1" x14ac:dyDescent="0.25">
      <c r="A15" s="557" t="s">
        <v>122</v>
      </c>
      <c r="B15" s="560">
        <v>89060</v>
      </c>
      <c r="C15" s="560">
        <v>63050</v>
      </c>
      <c r="D15" s="560">
        <v>152110</v>
      </c>
      <c r="E15" s="560"/>
      <c r="F15" s="544">
        <v>308454</v>
      </c>
      <c r="G15" s="545">
        <v>249165</v>
      </c>
      <c r="H15" s="619">
        <v>557619</v>
      </c>
      <c r="I15" s="619">
        <v>788262</v>
      </c>
      <c r="J15" s="756">
        <f t="shared" si="0"/>
        <v>0.27278482261185505</v>
      </c>
      <c r="K15" s="757">
        <f t="shared" si="1"/>
        <v>0.19296883523498531</v>
      </c>
      <c r="L15" s="757">
        <v>0.19296883523498531</v>
      </c>
      <c r="M15" s="758">
        <f t="shared" si="2"/>
        <v>192.96883523498531</v>
      </c>
      <c r="N15" s="548"/>
    </row>
    <row r="16" spans="1:17" s="556" customFormat="1" ht="17.25" customHeight="1" x14ac:dyDescent="0.25">
      <c r="A16" s="557" t="s">
        <v>123</v>
      </c>
      <c r="B16" s="560">
        <v>470807</v>
      </c>
      <c r="C16" s="560">
        <v>201774</v>
      </c>
      <c r="D16" s="560">
        <v>672581</v>
      </c>
      <c r="E16" s="560"/>
      <c r="F16" s="544">
        <v>1147692</v>
      </c>
      <c r="G16" s="545">
        <v>674390</v>
      </c>
      <c r="H16" s="619">
        <v>1822082</v>
      </c>
      <c r="I16" s="619">
        <v>2029345</v>
      </c>
      <c r="J16" s="756">
        <f t="shared" si="0"/>
        <v>0.36912773409758726</v>
      </c>
      <c r="K16" s="757">
        <f t="shared" si="1"/>
        <v>0.3314276281263166</v>
      </c>
      <c r="L16" s="757">
        <v>0.3314276281263166</v>
      </c>
      <c r="M16" s="758">
        <f t="shared" si="2"/>
        <v>331.42762812631662</v>
      </c>
      <c r="N16" s="548"/>
    </row>
    <row r="17" spans="1:14" s="556" customFormat="1" ht="17.25" customHeight="1" x14ac:dyDescent="0.25">
      <c r="A17" s="557" t="s">
        <v>124</v>
      </c>
      <c r="B17" s="560">
        <v>313412</v>
      </c>
      <c r="C17" s="560">
        <v>59980</v>
      </c>
      <c r="D17" s="560">
        <v>373392</v>
      </c>
      <c r="E17" s="560"/>
      <c r="F17" s="544">
        <v>741248</v>
      </c>
      <c r="G17" s="545">
        <v>250130</v>
      </c>
      <c r="H17" s="619">
        <v>991378</v>
      </c>
      <c r="I17" s="619">
        <v>1078086</v>
      </c>
      <c r="J17" s="756">
        <f t="shared" si="0"/>
        <v>0.37663938477553466</v>
      </c>
      <c r="K17" s="757">
        <f t="shared" si="1"/>
        <v>0.34634713742688433</v>
      </c>
      <c r="L17" s="757">
        <v>0.34634713742688433</v>
      </c>
      <c r="M17" s="758">
        <f t="shared" si="2"/>
        <v>346.34713742688433</v>
      </c>
      <c r="N17" s="548"/>
    </row>
    <row r="18" spans="1:14" s="556" customFormat="1" ht="17.25" customHeight="1" thickBot="1" x14ac:dyDescent="0.3">
      <c r="A18" s="561" t="s">
        <v>125</v>
      </c>
      <c r="B18" s="555">
        <v>979318</v>
      </c>
      <c r="C18" s="555">
        <v>133862</v>
      </c>
      <c r="D18" s="555">
        <v>1113180</v>
      </c>
      <c r="E18" s="555"/>
      <c r="F18" s="563">
        <v>2176262</v>
      </c>
      <c r="G18" s="563">
        <v>448802</v>
      </c>
      <c r="H18" s="619">
        <v>2625064</v>
      </c>
      <c r="I18" s="619">
        <v>2818804</v>
      </c>
      <c r="J18" s="756">
        <f t="shared" si="0"/>
        <v>0.42405823248499847</v>
      </c>
      <c r="K18" s="757">
        <f t="shared" si="1"/>
        <v>0.39491216842320359</v>
      </c>
      <c r="L18" s="757">
        <v>0.39491216842320359</v>
      </c>
      <c r="M18" s="758">
        <f t="shared" si="2"/>
        <v>394.91216842320358</v>
      </c>
      <c r="N18" s="548"/>
    </row>
    <row r="19" spans="1:14" s="541" customFormat="1" ht="17.25" customHeight="1" thickTop="1" thickBot="1" x14ac:dyDescent="0.3">
      <c r="A19" s="565" t="s">
        <v>294</v>
      </c>
      <c r="B19" s="647">
        <v>6562676</v>
      </c>
      <c r="C19" s="647">
        <v>1754569</v>
      </c>
      <c r="D19" s="647">
        <v>8317245</v>
      </c>
      <c r="E19" s="647"/>
      <c r="F19" s="568">
        <v>16949713</v>
      </c>
      <c r="G19" s="568">
        <v>5819840</v>
      </c>
      <c r="H19" s="568">
        <v>22769553</v>
      </c>
      <c r="I19" s="760">
        <f>SUM(I5:I18)</f>
        <v>26460324</v>
      </c>
      <c r="J19" s="761">
        <f t="shared" si="0"/>
        <v>0.3652792393421162</v>
      </c>
      <c r="K19" s="761">
        <f t="shared" si="1"/>
        <v>0.31432891751438874</v>
      </c>
      <c r="L19" s="548">
        <v>0.41142163220460798</v>
      </c>
      <c r="M19" s="758">
        <f t="shared" si="2"/>
        <v>411.42163220460799</v>
      </c>
      <c r="N19" s="548"/>
    </row>
    <row r="20" spans="1:14" s="541" customFormat="1" ht="17.25" customHeight="1" thickTop="1" thickBot="1" x14ac:dyDescent="0.3">
      <c r="A20" s="600" t="s">
        <v>487</v>
      </c>
      <c r="B20" s="603"/>
      <c r="C20" s="603"/>
      <c r="D20" s="603"/>
      <c r="E20" s="603"/>
      <c r="F20" s="602"/>
      <c r="G20" s="602"/>
      <c r="H20" s="640"/>
      <c r="I20" s="640"/>
      <c r="J20" s="604"/>
      <c r="K20" s="604"/>
      <c r="L20" s="548">
        <v>0.34430774075282</v>
      </c>
      <c r="M20" s="758">
        <f t="shared" si="2"/>
        <v>344.30774075282</v>
      </c>
      <c r="N20" s="548"/>
    </row>
    <row r="21" spans="1:14" s="541" customFormat="1" ht="17.25" customHeight="1" thickTop="1" x14ac:dyDescent="0.25">
      <c r="A21" s="573" t="s">
        <v>488</v>
      </c>
      <c r="B21" s="577">
        <v>142489</v>
      </c>
      <c r="C21" s="577">
        <v>6920</v>
      </c>
      <c r="D21" s="577">
        <v>149409</v>
      </c>
      <c r="E21" s="577"/>
      <c r="F21" s="576">
        <v>329459</v>
      </c>
      <c r="G21" s="576">
        <v>14719</v>
      </c>
      <c r="H21" s="629">
        <v>344178</v>
      </c>
      <c r="I21" s="629">
        <v>363153</v>
      </c>
      <c r="J21" s="762">
        <f t="shared" si="0"/>
        <v>0.43410386486062447</v>
      </c>
      <c r="K21" s="762">
        <f t="shared" si="1"/>
        <v>0.41142163220460798</v>
      </c>
      <c r="L21" s="548">
        <v>0.41611920824556214</v>
      </c>
      <c r="M21" s="758">
        <f t="shared" si="2"/>
        <v>416.11920824556216</v>
      </c>
      <c r="N21" s="548"/>
    </row>
    <row r="22" spans="1:14" s="541" customFormat="1" ht="17.25" customHeight="1" x14ac:dyDescent="0.25">
      <c r="A22" s="579" t="s">
        <v>489</v>
      </c>
      <c r="B22" s="582">
        <v>196359</v>
      </c>
      <c r="C22" s="582">
        <v>109796</v>
      </c>
      <c r="D22" s="582">
        <v>306155</v>
      </c>
      <c r="E22" s="582"/>
      <c r="F22" s="544">
        <v>569799</v>
      </c>
      <c r="G22" s="544">
        <v>267753</v>
      </c>
      <c r="H22" s="619">
        <v>837552</v>
      </c>
      <c r="I22" s="619">
        <v>889190</v>
      </c>
      <c r="J22" s="756">
        <f t="shared" si="0"/>
        <v>0.36553551301889314</v>
      </c>
      <c r="K22" s="756">
        <f t="shared" si="1"/>
        <v>0.34430774075282</v>
      </c>
      <c r="L22" s="548">
        <v>0.25100761292105994</v>
      </c>
      <c r="M22" s="758">
        <f t="shared" si="2"/>
        <v>251.00761292105994</v>
      </c>
      <c r="N22" s="548"/>
    </row>
    <row r="23" spans="1:14" s="541" customFormat="1" ht="17.25" customHeight="1" x14ac:dyDescent="0.25">
      <c r="A23" s="579" t="s">
        <v>490</v>
      </c>
      <c r="B23" s="582">
        <v>273000</v>
      </c>
      <c r="C23" s="582">
        <v>0</v>
      </c>
      <c r="D23" s="582">
        <v>273000</v>
      </c>
      <c r="E23" s="582"/>
      <c r="F23" s="544">
        <v>557653</v>
      </c>
      <c r="G23" s="544">
        <v>0</v>
      </c>
      <c r="H23" s="619">
        <v>557653</v>
      </c>
      <c r="I23" s="619">
        <v>656062</v>
      </c>
      <c r="J23" s="756">
        <f t="shared" si="0"/>
        <v>0.48955174633687976</v>
      </c>
      <c r="K23" s="756">
        <f t="shared" si="1"/>
        <v>0.41611920824556214</v>
      </c>
      <c r="L23" s="548">
        <v>0.62979192934238382</v>
      </c>
      <c r="M23" s="758">
        <f t="shared" si="2"/>
        <v>629.79192934238381</v>
      </c>
      <c r="N23" s="548"/>
    </row>
    <row r="24" spans="1:14" s="541" customFormat="1" ht="17.25" customHeight="1" x14ac:dyDescent="0.25">
      <c r="A24" s="579" t="s">
        <v>491</v>
      </c>
      <c r="B24" s="582">
        <v>301819</v>
      </c>
      <c r="C24" s="582">
        <v>59579</v>
      </c>
      <c r="D24" s="582">
        <v>361398</v>
      </c>
      <c r="E24" s="582"/>
      <c r="F24" s="544">
        <v>1071236</v>
      </c>
      <c r="G24" s="544">
        <v>281404</v>
      </c>
      <c r="H24" s="619">
        <v>1352640</v>
      </c>
      <c r="I24" s="619">
        <v>1439789</v>
      </c>
      <c r="J24" s="756">
        <f t="shared" si="0"/>
        <v>0.26717973740241308</v>
      </c>
      <c r="K24" s="756">
        <f t="shared" si="1"/>
        <v>0.25100761292105994</v>
      </c>
      <c r="L24" s="548">
        <v>0.3521416225424514</v>
      </c>
      <c r="M24" s="758">
        <f t="shared" si="2"/>
        <v>352.14162254245139</v>
      </c>
      <c r="N24" s="548"/>
    </row>
    <row r="25" spans="1:14" s="541" customFormat="1" ht="17.25" customHeight="1" x14ac:dyDescent="0.25">
      <c r="A25" s="552" t="s">
        <v>492</v>
      </c>
      <c r="B25" s="582">
        <v>500000</v>
      </c>
      <c r="C25" s="582">
        <v>0</v>
      </c>
      <c r="D25" s="582">
        <v>500000</v>
      </c>
      <c r="E25" s="582"/>
      <c r="F25" s="544">
        <v>770096</v>
      </c>
      <c r="G25" s="544">
        <v>0</v>
      </c>
      <c r="H25" s="619">
        <v>770096</v>
      </c>
      <c r="I25" s="619">
        <v>793913</v>
      </c>
      <c r="J25" s="756">
        <f t="shared" si="0"/>
        <v>0.64926970143982043</v>
      </c>
      <c r="K25" s="756">
        <f t="shared" si="1"/>
        <v>0.62979192934238382</v>
      </c>
      <c r="L25" s="548"/>
      <c r="M25" s="758"/>
      <c r="N25" s="548"/>
    </row>
    <row r="26" spans="1:14" s="541" customFormat="1" ht="17.25" customHeight="1" thickBot="1" x14ac:dyDescent="0.3">
      <c r="A26" s="531" t="s">
        <v>493</v>
      </c>
      <c r="B26" s="577">
        <v>281419</v>
      </c>
      <c r="C26" s="577">
        <v>72059</v>
      </c>
      <c r="D26" s="577">
        <v>353478</v>
      </c>
      <c r="E26" s="577"/>
      <c r="F26" s="576">
        <v>562838</v>
      </c>
      <c r="G26" s="576">
        <v>240198</v>
      </c>
      <c r="H26" s="629">
        <v>803036</v>
      </c>
      <c r="I26" s="629">
        <v>1003795</v>
      </c>
      <c r="J26" s="762">
        <f t="shared" si="0"/>
        <v>0.44017702817806426</v>
      </c>
      <c r="K26" s="762">
        <f t="shared" si="1"/>
        <v>0.3521416225424514</v>
      </c>
      <c r="L26" s="548"/>
      <c r="M26" s="758"/>
      <c r="N26" s="548"/>
    </row>
    <row r="27" spans="1:14" s="541" customFormat="1" ht="17.25" customHeight="1" thickTop="1" thickBot="1" x14ac:dyDescent="0.3">
      <c r="A27" s="565" t="s">
        <v>294</v>
      </c>
      <c r="B27" s="747">
        <v>1695086</v>
      </c>
      <c r="C27" s="747">
        <v>248354</v>
      </c>
      <c r="D27" s="747">
        <v>1943440</v>
      </c>
      <c r="E27" s="747"/>
      <c r="F27" s="747">
        <v>3861081</v>
      </c>
      <c r="G27" s="747">
        <v>804074</v>
      </c>
      <c r="H27" s="747">
        <v>4665155</v>
      </c>
      <c r="I27" s="747">
        <f>SUM(I21:I26)</f>
        <v>5145902</v>
      </c>
      <c r="J27" s="763">
        <f t="shared" si="0"/>
        <v>0.41658637280004629</v>
      </c>
      <c r="K27" s="763">
        <f t="shared" si="1"/>
        <v>0.37766751096309259</v>
      </c>
      <c r="L27" s="548"/>
      <c r="M27" s="758"/>
      <c r="N27" s="548"/>
    </row>
    <row r="28" spans="1:14" s="541" customFormat="1" ht="17.25" customHeight="1" thickTop="1" thickBot="1" x14ac:dyDescent="0.3">
      <c r="A28" s="600" t="s">
        <v>583</v>
      </c>
      <c r="B28" s="603">
        <f>B27+B19</f>
        <v>8257762</v>
      </c>
      <c r="C28" s="603">
        <f>C27+C19</f>
        <v>2002923</v>
      </c>
      <c r="D28" s="603">
        <f>D27+D19</f>
        <v>10260685</v>
      </c>
      <c r="E28" s="603"/>
      <c r="F28" s="603">
        <v>20810794</v>
      </c>
      <c r="G28" s="603">
        <v>6623914</v>
      </c>
      <c r="H28" s="603">
        <v>27434708</v>
      </c>
      <c r="I28" s="603">
        <f>I27+I19</f>
        <v>31606226</v>
      </c>
      <c r="J28" s="768">
        <f>D28/H28</f>
        <v>0.3740037984001871</v>
      </c>
      <c r="K28" s="768">
        <f>D28/I28</f>
        <v>0.32464125897220375</v>
      </c>
      <c r="L28" s="548"/>
      <c r="M28" s="758"/>
      <c r="N28" s="548"/>
    </row>
    <row r="29" spans="1:14" s="541" customFormat="1" ht="17.25" customHeight="1" thickTop="1" x14ac:dyDescent="0.2">
      <c r="A29" s="996" t="s">
        <v>540</v>
      </c>
      <c r="B29" s="996"/>
      <c r="C29" s="996"/>
      <c r="D29" s="996"/>
      <c r="E29" s="996"/>
      <c r="F29" s="996"/>
      <c r="G29" s="996"/>
      <c r="H29" s="996"/>
      <c r="I29" s="596"/>
      <c r="J29" s="596"/>
      <c r="K29" s="596"/>
      <c r="L29" s="548"/>
      <c r="M29" s="548"/>
      <c r="N29" s="548"/>
    </row>
    <row r="30" spans="1:14" s="541" customFormat="1" ht="21.75" customHeight="1" thickBot="1" x14ac:dyDescent="0.25">
      <c r="A30" s="593" t="s">
        <v>585</v>
      </c>
      <c r="B30" s="638"/>
      <c r="C30" s="638"/>
      <c r="D30" s="638"/>
      <c r="E30" s="638"/>
      <c r="F30" s="595"/>
      <c r="G30" s="595"/>
      <c r="H30" s="596"/>
      <c r="I30" s="596"/>
      <c r="J30" s="596"/>
      <c r="K30" s="596"/>
      <c r="L30" s="548"/>
      <c r="M30" s="548"/>
      <c r="N30" s="548"/>
    </row>
    <row r="31" spans="1:14" ht="17.25" customHeight="1" x14ac:dyDescent="0.25">
      <c r="A31" s="969" t="s">
        <v>494</v>
      </c>
      <c r="B31" s="969"/>
      <c r="C31" s="969"/>
      <c r="D31" s="969"/>
      <c r="E31" s="764"/>
      <c r="F31" s="765"/>
      <c r="G31" s="765"/>
      <c r="H31" s="765"/>
      <c r="I31" s="765"/>
      <c r="J31" s="765"/>
      <c r="K31" s="769">
        <v>40</v>
      </c>
      <c r="L31" s="755"/>
      <c r="M31" s="755"/>
      <c r="N31" s="755"/>
    </row>
    <row r="32" spans="1:14" x14ac:dyDescent="0.2">
      <c r="L32" s="755"/>
      <c r="M32" s="755"/>
      <c r="N32" s="755"/>
    </row>
    <row r="33" spans="12:14" x14ac:dyDescent="0.2">
      <c r="L33" s="755"/>
      <c r="M33" s="755"/>
      <c r="N33" s="755"/>
    </row>
    <row r="34" spans="12:14" x14ac:dyDescent="0.2">
      <c r="L34" s="755"/>
      <c r="M34" s="755"/>
      <c r="N34" s="755"/>
    </row>
    <row r="35" spans="12:14" x14ac:dyDescent="0.2">
      <c r="L35" s="755"/>
      <c r="M35" s="755"/>
      <c r="N35" s="755"/>
    </row>
    <row r="36" spans="12:14" x14ac:dyDescent="0.2">
      <c r="L36" s="755"/>
      <c r="M36" s="755"/>
      <c r="N36" s="755"/>
    </row>
    <row r="37" spans="12:14" x14ac:dyDescent="0.2">
      <c r="L37" s="755"/>
      <c r="M37" s="755"/>
      <c r="N37" s="755"/>
    </row>
    <row r="38" spans="12:14" x14ac:dyDescent="0.2">
      <c r="L38" s="755"/>
      <c r="M38" s="755"/>
      <c r="N38" s="755"/>
    </row>
    <row r="39" spans="12:14" x14ac:dyDescent="0.2">
      <c r="L39" s="755"/>
      <c r="M39" s="755"/>
      <c r="N39" s="755"/>
    </row>
    <row r="40" spans="12:14" x14ac:dyDescent="0.2">
      <c r="L40" s="755"/>
      <c r="M40" s="755"/>
      <c r="N40" s="755"/>
    </row>
    <row r="41" spans="12:14" x14ac:dyDescent="0.2">
      <c r="L41" s="755"/>
      <c r="M41" s="755"/>
      <c r="N41" s="755"/>
    </row>
    <row r="42" spans="12:14" x14ac:dyDescent="0.2">
      <c r="L42" s="755"/>
      <c r="M42" s="755"/>
      <c r="N42" s="755"/>
    </row>
    <row r="43" spans="12:14" x14ac:dyDescent="0.2">
      <c r="L43" s="755"/>
      <c r="M43" s="755"/>
      <c r="N43" s="755"/>
    </row>
    <row r="44" spans="12:14" x14ac:dyDescent="0.2">
      <c r="L44" s="755"/>
      <c r="M44" s="755"/>
      <c r="N44" s="755"/>
    </row>
    <row r="45" spans="12:14" x14ac:dyDescent="0.2">
      <c r="L45" s="755"/>
      <c r="M45" s="755"/>
      <c r="N45" s="755"/>
    </row>
    <row r="46" spans="12:14" x14ac:dyDescent="0.2">
      <c r="L46" s="755"/>
      <c r="M46" s="755"/>
      <c r="N46" s="755"/>
    </row>
    <row r="47" spans="12:14" x14ac:dyDescent="0.2">
      <c r="L47" s="755"/>
      <c r="M47" s="755"/>
      <c r="N47" s="755"/>
    </row>
    <row r="48" spans="12:14" x14ac:dyDescent="0.2">
      <c r="L48" s="755"/>
      <c r="M48" s="755"/>
      <c r="N48" s="755"/>
    </row>
    <row r="49" spans="12:14" x14ac:dyDescent="0.2">
      <c r="L49" s="755"/>
      <c r="M49" s="755"/>
      <c r="N49" s="755"/>
    </row>
    <row r="50" spans="12:14" x14ac:dyDescent="0.2">
      <c r="L50" s="755"/>
      <c r="M50" s="755"/>
      <c r="N50" s="755"/>
    </row>
    <row r="51" spans="12:14" x14ac:dyDescent="0.2">
      <c r="L51" s="755"/>
      <c r="M51" s="755"/>
      <c r="N51" s="755"/>
    </row>
    <row r="52" spans="12:14" x14ac:dyDescent="0.2">
      <c r="L52" s="755"/>
      <c r="M52" s="755"/>
      <c r="N52" s="755"/>
    </row>
    <row r="53" spans="12:14" x14ac:dyDescent="0.2">
      <c r="L53" s="755"/>
      <c r="M53" s="755"/>
      <c r="N53" s="755"/>
    </row>
    <row r="54" spans="12:14" x14ac:dyDescent="0.2">
      <c r="L54" s="755"/>
      <c r="M54" s="755"/>
      <c r="N54" s="755"/>
    </row>
    <row r="55" spans="12:14" x14ac:dyDescent="0.2">
      <c r="L55" s="755"/>
      <c r="M55" s="755"/>
      <c r="N55" s="755"/>
    </row>
    <row r="56" spans="12:14" x14ac:dyDescent="0.2">
      <c r="L56" s="755"/>
      <c r="M56" s="755"/>
      <c r="N56" s="755"/>
    </row>
    <row r="57" spans="12:14" x14ac:dyDescent="0.2">
      <c r="L57" s="755"/>
      <c r="M57" s="755"/>
      <c r="N57" s="755"/>
    </row>
  </sheetData>
  <mergeCells count="10">
    <mergeCell ref="A29:H29"/>
    <mergeCell ref="A31:D31"/>
    <mergeCell ref="A1:K1"/>
    <mergeCell ref="A3:A4"/>
    <mergeCell ref="B3:D3"/>
    <mergeCell ref="E3:E4"/>
    <mergeCell ref="F3:H3"/>
    <mergeCell ref="I3:I4"/>
    <mergeCell ref="J3:J4"/>
    <mergeCell ref="K3:K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33"/>
  <sheetViews>
    <sheetView rightToLeft="1" view="pageBreakPreview" zoomScaleNormal="100" zoomScaleSheetLayoutView="100" workbookViewId="0">
      <selection activeCell="F33" sqref="F33"/>
    </sheetView>
  </sheetViews>
  <sheetFormatPr defaultColWidth="10.42578125" defaultRowHeight="14.25" x14ac:dyDescent="0.2"/>
  <cols>
    <col min="1" max="4" width="14.140625" style="541" customWidth="1"/>
    <col min="5" max="5" width="1" style="541" customWidth="1"/>
    <col min="6" max="8" width="14.42578125" style="541" customWidth="1"/>
    <col min="9" max="9" width="0.7109375" style="541" customWidth="1"/>
    <col min="10" max="12" width="12.140625" style="541" customWidth="1"/>
    <col min="13" max="13" width="12.85546875" style="541" customWidth="1"/>
    <col min="14" max="14" width="10.42578125" style="541"/>
    <col min="15" max="15" width="17.28515625" style="541" customWidth="1"/>
    <col min="16" max="16384" width="10.42578125" style="541"/>
  </cols>
  <sheetData>
    <row r="1" spans="1:15" ht="19.5" customHeight="1" x14ac:dyDescent="0.2">
      <c r="A1" s="1002" t="s">
        <v>547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</row>
    <row r="2" spans="1:15" ht="18" customHeight="1" thickBot="1" x14ac:dyDescent="0.25">
      <c r="A2" s="1003" t="s">
        <v>548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</row>
    <row r="3" spans="1:15" ht="19.5" customHeight="1" thickTop="1" x14ac:dyDescent="0.2">
      <c r="A3" s="987" t="s">
        <v>111</v>
      </c>
      <c r="B3" s="994" t="s">
        <v>9</v>
      </c>
      <c r="C3" s="994"/>
      <c r="D3" s="994"/>
      <c r="E3" s="791"/>
      <c r="F3" s="994" t="s">
        <v>543</v>
      </c>
      <c r="G3" s="994"/>
      <c r="H3" s="994"/>
      <c r="I3" s="994"/>
      <c r="J3" s="994" t="s">
        <v>544</v>
      </c>
      <c r="K3" s="994"/>
      <c r="L3" s="994"/>
    </row>
    <row r="4" spans="1:15" ht="19.5" customHeight="1" x14ac:dyDescent="0.2">
      <c r="A4" s="988"/>
      <c r="B4" s="750" t="s">
        <v>545</v>
      </c>
      <c r="C4" s="750" t="s">
        <v>129</v>
      </c>
      <c r="D4" s="750" t="s">
        <v>52</v>
      </c>
      <c r="E4" s="792"/>
      <c r="F4" s="750" t="s">
        <v>545</v>
      </c>
      <c r="G4" s="750" t="s">
        <v>129</v>
      </c>
      <c r="H4" s="750" t="s">
        <v>52</v>
      </c>
      <c r="I4" s="995"/>
      <c r="J4" s="750" t="s">
        <v>532</v>
      </c>
      <c r="K4" s="750" t="s">
        <v>546</v>
      </c>
      <c r="L4" s="750" t="s">
        <v>52</v>
      </c>
    </row>
    <row r="5" spans="1:15" ht="18" customHeight="1" x14ac:dyDescent="0.2">
      <c r="A5" s="552" t="s">
        <v>113</v>
      </c>
      <c r="B5" s="546">
        <v>1145443</v>
      </c>
      <c r="C5" s="546">
        <v>402769</v>
      </c>
      <c r="D5" s="546">
        <f t="shared" ref="D5:D19" si="0">SUM(B5:C5)</f>
        <v>1548212</v>
      </c>
      <c r="E5" s="770"/>
      <c r="F5" s="546">
        <v>1030899</v>
      </c>
      <c r="G5" s="546">
        <v>281938</v>
      </c>
      <c r="H5" s="546">
        <v>1312837</v>
      </c>
      <c r="I5" s="546"/>
      <c r="J5" s="649">
        <v>90</v>
      </c>
      <c r="K5" s="649">
        <v>70</v>
      </c>
      <c r="L5" s="649">
        <v>84.796978708342266</v>
      </c>
      <c r="M5" s="541">
        <v>1145443</v>
      </c>
      <c r="N5" s="541">
        <v>402769</v>
      </c>
      <c r="O5" s="541">
        <f>M5+N5</f>
        <v>1548212</v>
      </c>
    </row>
    <row r="6" spans="1:15" ht="18" customHeight="1" x14ac:dyDescent="0.2">
      <c r="A6" s="542" t="s">
        <v>114</v>
      </c>
      <c r="B6" s="546">
        <v>781218</v>
      </c>
      <c r="C6" s="546">
        <v>803730</v>
      </c>
      <c r="D6" s="546">
        <f t="shared" si="0"/>
        <v>1584948</v>
      </c>
      <c r="E6" s="771"/>
      <c r="F6" s="546">
        <v>781218</v>
      </c>
      <c r="G6" s="546">
        <v>683171</v>
      </c>
      <c r="H6" s="546">
        <v>1464389</v>
      </c>
      <c r="I6" s="546"/>
      <c r="J6" s="649">
        <v>100</v>
      </c>
      <c r="K6" s="649">
        <v>85</v>
      </c>
      <c r="L6" s="649">
        <v>92.393504392573135</v>
      </c>
      <c r="M6" s="541">
        <v>781218</v>
      </c>
      <c r="N6" s="541">
        <v>803730</v>
      </c>
      <c r="O6" s="541">
        <f t="shared" ref="O6:O19" si="1">M6+N6</f>
        <v>1584948</v>
      </c>
    </row>
    <row r="7" spans="1:15" ht="18" customHeight="1" x14ac:dyDescent="0.2">
      <c r="A7" s="552" t="s">
        <v>127</v>
      </c>
      <c r="B7" s="546">
        <v>5812075</v>
      </c>
      <c r="C7" s="546">
        <v>0</v>
      </c>
      <c r="D7" s="546">
        <f t="shared" si="0"/>
        <v>5812075</v>
      </c>
      <c r="E7" s="770"/>
      <c r="F7" s="546">
        <v>5812075</v>
      </c>
      <c r="G7" s="546">
        <v>0</v>
      </c>
      <c r="H7" s="546">
        <v>5812075</v>
      </c>
      <c r="I7" s="546"/>
      <c r="J7" s="649">
        <v>100</v>
      </c>
      <c r="K7" s="649">
        <v>0</v>
      </c>
      <c r="L7" s="646">
        <v>100</v>
      </c>
      <c r="M7" s="772">
        <v>5812075</v>
      </c>
      <c r="N7" s="772">
        <v>0</v>
      </c>
      <c r="O7" s="773">
        <f>M7+N7</f>
        <v>5812075</v>
      </c>
    </row>
    <row r="8" spans="1:15" ht="18" customHeight="1" x14ac:dyDescent="0.2">
      <c r="A8" s="552" t="s">
        <v>116</v>
      </c>
      <c r="B8" s="546">
        <v>1083454</v>
      </c>
      <c r="C8" s="546">
        <v>982359</v>
      </c>
      <c r="D8" s="546">
        <f t="shared" si="0"/>
        <v>2065813</v>
      </c>
      <c r="E8" s="770"/>
      <c r="F8" s="546">
        <v>476720</v>
      </c>
      <c r="G8" s="546">
        <v>677828</v>
      </c>
      <c r="H8" s="546">
        <v>1154548</v>
      </c>
      <c r="I8" s="546"/>
      <c r="J8" s="649">
        <v>44</v>
      </c>
      <c r="K8" s="649">
        <v>69</v>
      </c>
      <c r="L8" s="649">
        <v>55.888311284709701</v>
      </c>
      <c r="M8" s="772">
        <v>1083454</v>
      </c>
      <c r="N8" s="772">
        <v>982359</v>
      </c>
      <c r="O8" s="773">
        <f>M8+N8</f>
        <v>2065813</v>
      </c>
    </row>
    <row r="9" spans="1:15" ht="18" customHeight="1" x14ac:dyDescent="0.2">
      <c r="A9" s="552" t="s">
        <v>118</v>
      </c>
      <c r="B9" s="607">
        <v>966778</v>
      </c>
      <c r="C9" s="607">
        <v>1032256</v>
      </c>
      <c r="D9" s="555">
        <f t="shared" si="0"/>
        <v>1999034</v>
      </c>
      <c r="E9" s="770"/>
      <c r="F9" s="546">
        <v>850765</v>
      </c>
      <c r="G9" s="546">
        <v>681289</v>
      </c>
      <c r="H9" s="546">
        <v>1532054</v>
      </c>
      <c r="I9" s="546"/>
      <c r="J9" s="649">
        <v>88</v>
      </c>
      <c r="K9" s="649">
        <v>66</v>
      </c>
      <c r="L9" s="649">
        <v>76.639716983302932</v>
      </c>
      <c r="M9" s="541">
        <v>966778</v>
      </c>
      <c r="N9" s="541">
        <v>1032256</v>
      </c>
      <c r="O9" s="541">
        <f t="shared" si="1"/>
        <v>1999034</v>
      </c>
    </row>
    <row r="10" spans="1:15" ht="18" customHeight="1" x14ac:dyDescent="0.2">
      <c r="A10" s="552" t="s">
        <v>110</v>
      </c>
      <c r="B10" s="546">
        <v>790261</v>
      </c>
      <c r="C10" s="546">
        <v>390284</v>
      </c>
      <c r="D10" s="546">
        <f t="shared" si="0"/>
        <v>1180545</v>
      </c>
      <c r="E10" s="774"/>
      <c r="F10" s="607">
        <v>758651</v>
      </c>
      <c r="G10" s="607">
        <v>335644</v>
      </c>
      <c r="H10" s="555">
        <v>1094295</v>
      </c>
      <c r="I10" s="555"/>
      <c r="J10" s="649">
        <v>96</v>
      </c>
      <c r="K10" s="649">
        <v>86</v>
      </c>
      <c r="L10" s="649">
        <v>92.694052323291359</v>
      </c>
      <c r="M10" s="541">
        <v>790261</v>
      </c>
      <c r="N10" s="541">
        <v>390284</v>
      </c>
      <c r="O10" s="541">
        <f>M10+N10</f>
        <v>1180545</v>
      </c>
    </row>
    <row r="11" spans="1:15" s="556" customFormat="1" ht="18" customHeight="1" x14ac:dyDescent="0.2">
      <c r="A11" s="552" t="s">
        <v>117</v>
      </c>
      <c r="B11" s="546">
        <v>804735</v>
      </c>
      <c r="C11" s="546">
        <v>530495</v>
      </c>
      <c r="D11" s="546">
        <f t="shared" si="0"/>
        <v>1335230</v>
      </c>
      <c r="E11" s="770"/>
      <c r="F11" s="546">
        <v>804735</v>
      </c>
      <c r="G11" s="546">
        <v>408481</v>
      </c>
      <c r="H11" s="546">
        <v>1213216</v>
      </c>
      <c r="I11" s="546"/>
      <c r="J11" s="649">
        <v>100</v>
      </c>
      <c r="K11" s="649">
        <v>77</v>
      </c>
      <c r="L11" s="649">
        <v>90.861948877721446</v>
      </c>
      <c r="M11" s="775">
        <v>804735</v>
      </c>
      <c r="N11" s="775">
        <v>530495</v>
      </c>
      <c r="O11" s="776">
        <f t="shared" si="1"/>
        <v>1335230</v>
      </c>
    </row>
    <row r="12" spans="1:15" s="556" customFormat="1" ht="18" customHeight="1" x14ac:dyDescent="0.2">
      <c r="A12" s="557" t="s">
        <v>115</v>
      </c>
      <c r="B12" s="546">
        <v>697620</v>
      </c>
      <c r="C12" s="546">
        <v>846461</v>
      </c>
      <c r="D12" s="546">
        <f t="shared" si="0"/>
        <v>1544081</v>
      </c>
      <c r="E12" s="777"/>
      <c r="F12" s="560">
        <v>488334</v>
      </c>
      <c r="G12" s="560">
        <v>465554</v>
      </c>
      <c r="H12" s="560">
        <v>953888</v>
      </c>
      <c r="I12" s="560"/>
      <c r="J12" s="649">
        <v>70</v>
      </c>
      <c r="K12" s="649">
        <v>55</v>
      </c>
      <c r="L12" s="649">
        <v>61.777069985318121</v>
      </c>
      <c r="M12" s="556">
        <v>697620</v>
      </c>
      <c r="N12" s="556">
        <v>846461</v>
      </c>
      <c r="O12" s="541">
        <f t="shared" si="1"/>
        <v>1544081</v>
      </c>
    </row>
    <row r="13" spans="1:15" s="556" customFormat="1" ht="18" customHeight="1" x14ac:dyDescent="0.2">
      <c r="A13" s="557" t="s">
        <v>120</v>
      </c>
      <c r="B13" s="546">
        <v>1019235</v>
      </c>
      <c r="C13" s="546">
        <v>406488</v>
      </c>
      <c r="D13" s="546">
        <f t="shared" si="0"/>
        <v>1425723</v>
      </c>
      <c r="E13" s="777"/>
      <c r="F13" s="560">
        <v>998850</v>
      </c>
      <c r="G13" s="560">
        <v>317061</v>
      </c>
      <c r="H13" s="560">
        <v>1315911</v>
      </c>
      <c r="I13" s="560"/>
      <c r="J13" s="649">
        <v>98</v>
      </c>
      <c r="K13" s="649">
        <v>78</v>
      </c>
      <c r="L13" s="649">
        <v>92.297802588581362</v>
      </c>
      <c r="M13" s="556">
        <v>1019235</v>
      </c>
      <c r="N13" s="556">
        <v>406488</v>
      </c>
      <c r="O13" s="541">
        <f t="shared" si="1"/>
        <v>1425723</v>
      </c>
    </row>
    <row r="14" spans="1:15" s="556" customFormat="1" ht="18" customHeight="1" x14ac:dyDescent="0.2">
      <c r="A14" s="557" t="s">
        <v>121</v>
      </c>
      <c r="B14" s="546">
        <v>717263</v>
      </c>
      <c r="C14" s="546">
        <v>532903</v>
      </c>
      <c r="D14" s="546">
        <f t="shared" si="0"/>
        <v>1250166</v>
      </c>
      <c r="E14" s="777"/>
      <c r="F14" s="560">
        <v>573810</v>
      </c>
      <c r="G14" s="560">
        <v>346387</v>
      </c>
      <c r="H14" s="560">
        <v>920197</v>
      </c>
      <c r="I14" s="560"/>
      <c r="J14" s="649">
        <v>80</v>
      </c>
      <c r="K14" s="649">
        <v>65</v>
      </c>
      <c r="L14" s="649">
        <v>73.60598512517538</v>
      </c>
      <c r="M14" s="556">
        <v>717263</v>
      </c>
      <c r="N14" s="556">
        <v>532903</v>
      </c>
      <c r="O14" s="541">
        <f t="shared" si="1"/>
        <v>1250166</v>
      </c>
    </row>
    <row r="15" spans="1:15" s="556" customFormat="1" ht="18" customHeight="1" x14ac:dyDescent="0.2">
      <c r="A15" s="557" t="s">
        <v>122</v>
      </c>
      <c r="B15" s="546">
        <v>358668</v>
      </c>
      <c r="C15" s="546">
        <v>429594</v>
      </c>
      <c r="D15" s="546">
        <f t="shared" si="0"/>
        <v>788262</v>
      </c>
      <c r="E15" s="777"/>
      <c r="F15" s="560">
        <v>308454</v>
      </c>
      <c r="G15" s="560">
        <v>249165</v>
      </c>
      <c r="H15" s="560">
        <v>557619</v>
      </c>
      <c r="I15" s="560"/>
      <c r="J15" s="649">
        <v>86</v>
      </c>
      <c r="K15" s="649">
        <v>58</v>
      </c>
      <c r="L15" s="649">
        <v>70.740312231212471</v>
      </c>
      <c r="M15" s="556">
        <v>358668</v>
      </c>
      <c r="N15" s="556">
        <v>429594</v>
      </c>
      <c r="O15" s="541">
        <f t="shared" si="1"/>
        <v>788262</v>
      </c>
    </row>
    <row r="16" spans="1:15" s="556" customFormat="1" ht="18" customHeight="1" x14ac:dyDescent="0.2">
      <c r="A16" s="557" t="s">
        <v>123</v>
      </c>
      <c r="B16" s="546">
        <v>1304195</v>
      </c>
      <c r="C16" s="546">
        <v>725150</v>
      </c>
      <c r="D16" s="546">
        <f t="shared" si="0"/>
        <v>2029345</v>
      </c>
      <c r="E16" s="777"/>
      <c r="F16" s="560">
        <v>1147692</v>
      </c>
      <c r="G16" s="560">
        <v>674390</v>
      </c>
      <c r="H16" s="560">
        <v>1822082</v>
      </c>
      <c r="I16" s="560"/>
      <c r="J16" s="649">
        <v>88</v>
      </c>
      <c r="K16" s="649">
        <v>93</v>
      </c>
      <c r="L16" s="649">
        <v>89.786704577092607</v>
      </c>
      <c r="M16" s="556">
        <v>1304195</v>
      </c>
      <c r="N16" s="556">
        <v>725150</v>
      </c>
      <c r="O16" s="541">
        <f t="shared" si="1"/>
        <v>2029345</v>
      </c>
    </row>
    <row r="17" spans="1:15" s="556" customFormat="1" ht="18" customHeight="1" x14ac:dyDescent="0.2">
      <c r="A17" s="557" t="s">
        <v>124</v>
      </c>
      <c r="B17" s="546">
        <v>797041</v>
      </c>
      <c r="C17" s="546">
        <v>281045</v>
      </c>
      <c r="D17" s="546">
        <f t="shared" si="0"/>
        <v>1078086</v>
      </c>
      <c r="E17" s="777"/>
      <c r="F17" s="560">
        <v>741248</v>
      </c>
      <c r="G17" s="560">
        <v>250130</v>
      </c>
      <c r="H17" s="560">
        <v>991378</v>
      </c>
      <c r="I17" s="560"/>
      <c r="J17" s="649">
        <v>93</v>
      </c>
      <c r="K17" s="649">
        <v>89</v>
      </c>
      <c r="L17" s="649">
        <v>91.957227902041211</v>
      </c>
      <c r="M17" s="556">
        <v>797041</v>
      </c>
      <c r="N17" s="556">
        <v>281045</v>
      </c>
      <c r="O17" s="541">
        <f t="shared" si="1"/>
        <v>1078086</v>
      </c>
    </row>
    <row r="18" spans="1:15" s="556" customFormat="1" ht="18" customHeight="1" thickBot="1" x14ac:dyDescent="0.25">
      <c r="A18" s="561" t="s">
        <v>125</v>
      </c>
      <c r="B18" s="607">
        <v>2290802</v>
      </c>
      <c r="C18" s="607">
        <v>528002</v>
      </c>
      <c r="D18" s="607">
        <f t="shared" si="0"/>
        <v>2818804</v>
      </c>
      <c r="E18" s="778"/>
      <c r="F18" s="555">
        <v>2176262</v>
      </c>
      <c r="G18" s="555">
        <v>448802</v>
      </c>
      <c r="H18" s="555">
        <v>2625064</v>
      </c>
      <c r="I18" s="555"/>
      <c r="J18" s="649">
        <v>95</v>
      </c>
      <c r="K18" s="649">
        <v>85</v>
      </c>
      <c r="L18" s="649">
        <v>93.126872247946295</v>
      </c>
      <c r="M18" s="556">
        <v>2290802</v>
      </c>
      <c r="N18" s="556">
        <v>528002</v>
      </c>
      <c r="O18" s="541">
        <f t="shared" si="1"/>
        <v>2818804</v>
      </c>
    </row>
    <row r="19" spans="1:15" ht="18" customHeight="1" thickTop="1" thickBot="1" x14ac:dyDescent="0.25">
      <c r="A19" s="565" t="s">
        <v>294</v>
      </c>
      <c r="B19" s="779">
        <f>SUM(B5:B18)</f>
        <v>18568788</v>
      </c>
      <c r="C19" s="779">
        <f>SUM(C5:C18)</f>
        <v>7891536</v>
      </c>
      <c r="D19" s="779">
        <f t="shared" si="0"/>
        <v>26460324</v>
      </c>
      <c r="E19" s="780"/>
      <c r="F19" s="647">
        <v>16949713</v>
      </c>
      <c r="G19" s="647">
        <v>5819840</v>
      </c>
      <c r="H19" s="647">
        <v>22769553</v>
      </c>
      <c r="I19" s="647"/>
      <c r="J19" s="781">
        <v>91.280664090731179</v>
      </c>
      <c r="K19" s="781">
        <v>73.747873671234601</v>
      </c>
      <c r="L19" s="781">
        <v>86.05167873227856</v>
      </c>
      <c r="M19" s="541">
        <f>SUM(M5:M18)</f>
        <v>18568788</v>
      </c>
      <c r="N19" s="541">
        <f>SUM(N5:N18)</f>
        <v>7891536</v>
      </c>
      <c r="O19" s="541">
        <f t="shared" si="1"/>
        <v>26460324</v>
      </c>
    </row>
    <row r="20" spans="1:15" ht="18" customHeight="1" thickTop="1" thickBot="1" x14ac:dyDescent="0.25">
      <c r="A20" s="600" t="s">
        <v>487</v>
      </c>
      <c r="B20" s="793"/>
      <c r="C20" s="793"/>
      <c r="D20" s="793"/>
      <c r="E20" s="793"/>
      <c r="F20" s="603"/>
      <c r="G20" s="603"/>
      <c r="H20" s="603"/>
      <c r="I20" s="603"/>
      <c r="J20" s="652"/>
      <c r="K20" s="652"/>
      <c r="L20" s="652"/>
    </row>
    <row r="21" spans="1:15" ht="18" customHeight="1" thickTop="1" x14ac:dyDescent="0.2">
      <c r="A21" s="573" t="s">
        <v>488</v>
      </c>
      <c r="B21" s="546">
        <v>346799</v>
      </c>
      <c r="C21" s="546">
        <v>16354</v>
      </c>
      <c r="D21" s="546">
        <f t="shared" ref="D21:D27" si="2">SUM(B21:C21)</f>
        <v>363153</v>
      </c>
      <c r="E21" s="782"/>
      <c r="F21" s="577">
        <v>329459</v>
      </c>
      <c r="G21" s="577">
        <v>14719</v>
      </c>
      <c r="H21" s="577">
        <v>344178</v>
      </c>
      <c r="I21" s="577"/>
      <c r="J21" s="648">
        <v>95</v>
      </c>
      <c r="K21" s="648">
        <v>90</v>
      </c>
      <c r="L21" s="648">
        <v>94.774929575137762</v>
      </c>
      <c r="M21" s="541">
        <v>346799</v>
      </c>
      <c r="N21" s="541">
        <v>16354</v>
      </c>
      <c r="O21" s="541">
        <f>SUM(M21:N21)</f>
        <v>363153</v>
      </c>
    </row>
    <row r="22" spans="1:15" ht="18" customHeight="1" x14ac:dyDescent="0.2">
      <c r="A22" s="579" t="s">
        <v>489</v>
      </c>
      <c r="B22" s="546">
        <v>581428</v>
      </c>
      <c r="C22" s="546">
        <v>307762</v>
      </c>
      <c r="D22" s="546">
        <f t="shared" si="2"/>
        <v>889190</v>
      </c>
      <c r="E22" s="783"/>
      <c r="F22" s="582">
        <v>569799</v>
      </c>
      <c r="G22" s="582">
        <v>267753</v>
      </c>
      <c r="H22" s="582">
        <v>837552</v>
      </c>
      <c r="I22" s="582"/>
      <c r="J22" s="649">
        <v>98</v>
      </c>
      <c r="K22" s="649">
        <v>87</v>
      </c>
      <c r="L22" s="649">
        <v>94.190442987438004</v>
      </c>
      <c r="M22" s="541">
        <v>581428</v>
      </c>
      <c r="N22" s="541">
        <v>307762</v>
      </c>
      <c r="O22" s="541">
        <f>SUM(M22:N22)</f>
        <v>889190</v>
      </c>
    </row>
    <row r="23" spans="1:15" ht="18" customHeight="1" x14ac:dyDescent="0.2">
      <c r="A23" s="579" t="s">
        <v>490</v>
      </c>
      <c r="B23" s="546">
        <v>656062</v>
      </c>
      <c r="C23" s="546">
        <v>0</v>
      </c>
      <c r="D23" s="546">
        <f t="shared" si="2"/>
        <v>656062</v>
      </c>
      <c r="E23" s="783"/>
      <c r="F23" s="582">
        <v>557653</v>
      </c>
      <c r="G23" s="582">
        <v>0</v>
      </c>
      <c r="H23" s="582">
        <v>557653</v>
      </c>
      <c r="I23" s="582"/>
      <c r="J23" s="649">
        <v>85</v>
      </c>
      <c r="K23" s="649">
        <v>0</v>
      </c>
      <c r="L23" s="649">
        <v>85.000045727385526</v>
      </c>
      <c r="M23" s="541">
        <v>656062</v>
      </c>
      <c r="N23" s="541">
        <v>0</v>
      </c>
      <c r="O23" s="541">
        <f>SUM(M23:N23)</f>
        <v>656062</v>
      </c>
    </row>
    <row r="24" spans="1:15" ht="18" customHeight="1" x14ac:dyDescent="0.2">
      <c r="A24" s="579" t="s">
        <v>491</v>
      </c>
      <c r="B24" s="546">
        <v>1120727</v>
      </c>
      <c r="C24" s="546">
        <v>319062</v>
      </c>
      <c r="D24" s="546">
        <f t="shared" si="2"/>
        <v>1439789</v>
      </c>
      <c r="E24" s="783"/>
      <c r="F24" s="582">
        <v>1071236</v>
      </c>
      <c r="G24" s="582">
        <v>281404</v>
      </c>
      <c r="H24" s="582">
        <v>1352640</v>
      </c>
      <c r="I24" s="582"/>
      <c r="J24" s="649">
        <v>95.6</v>
      </c>
      <c r="K24" s="649">
        <v>88</v>
      </c>
      <c r="L24" s="649">
        <v>93.94709919300675</v>
      </c>
      <c r="M24" s="541">
        <v>1120727</v>
      </c>
      <c r="N24" s="541">
        <v>319062</v>
      </c>
      <c r="O24" s="541">
        <f>SUM(M24:N24)</f>
        <v>1439789</v>
      </c>
    </row>
    <row r="25" spans="1:15" ht="18" customHeight="1" x14ac:dyDescent="0.2">
      <c r="A25" s="552" t="s">
        <v>492</v>
      </c>
      <c r="B25" s="546">
        <v>793913</v>
      </c>
      <c r="C25" s="546">
        <v>0</v>
      </c>
      <c r="D25" s="546">
        <f t="shared" si="2"/>
        <v>793913</v>
      </c>
      <c r="E25" s="770"/>
      <c r="F25" s="582">
        <v>770096</v>
      </c>
      <c r="G25" s="582">
        <v>0</v>
      </c>
      <c r="H25" s="582">
        <v>770096</v>
      </c>
      <c r="I25" s="582"/>
      <c r="J25" s="649">
        <v>97</v>
      </c>
      <c r="K25" s="648">
        <v>0</v>
      </c>
      <c r="L25" s="649">
        <v>97.000049123770495</v>
      </c>
      <c r="M25" s="541">
        <v>793913</v>
      </c>
      <c r="N25" s="541">
        <v>0</v>
      </c>
      <c r="O25" s="541">
        <f t="shared" ref="O25:O26" si="3">SUM(M25:N25)</f>
        <v>793913</v>
      </c>
    </row>
    <row r="26" spans="1:15" ht="18" customHeight="1" thickBot="1" x14ac:dyDescent="0.25">
      <c r="A26" s="552" t="s">
        <v>493</v>
      </c>
      <c r="B26" s="546">
        <v>703548</v>
      </c>
      <c r="C26" s="546">
        <v>300247</v>
      </c>
      <c r="D26" s="546">
        <f t="shared" si="2"/>
        <v>1003795</v>
      </c>
      <c r="E26" s="784"/>
      <c r="F26" s="577">
        <v>562838</v>
      </c>
      <c r="G26" s="577">
        <v>240198</v>
      </c>
      <c r="H26" s="577">
        <v>803036</v>
      </c>
      <c r="I26" s="577"/>
      <c r="J26" s="648">
        <v>80</v>
      </c>
      <c r="K26" s="785">
        <v>80</v>
      </c>
      <c r="L26" s="648">
        <v>80</v>
      </c>
      <c r="M26" s="786">
        <v>703548</v>
      </c>
      <c r="N26" s="786">
        <v>300247</v>
      </c>
      <c r="O26" s="541">
        <f t="shared" si="3"/>
        <v>1003795</v>
      </c>
    </row>
    <row r="27" spans="1:15" ht="18" customHeight="1" thickTop="1" thickBot="1" x14ac:dyDescent="0.25">
      <c r="A27" s="565" t="s">
        <v>294</v>
      </c>
      <c r="B27" s="787">
        <f>SUM(B21:B26)</f>
        <v>4202477</v>
      </c>
      <c r="C27" s="787">
        <f>SUM(C21:C26)</f>
        <v>943425</v>
      </c>
      <c r="D27" s="787">
        <f t="shared" si="2"/>
        <v>5145902</v>
      </c>
      <c r="E27" s="780"/>
      <c r="F27" s="647">
        <v>3861081</v>
      </c>
      <c r="G27" s="647">
        <f>SUM(G21:G26)</f>
        <v>804074</v>
      </c>
      <c r="H27" s="647">
        <f>SUM(H21:H26)</f>
        <v>4665155</v>
      </c>
      <c r="I27" s="647"/>
      <c r="J27" s="781">
        <v>91.875838939749116</v>
      </c>
      <c r="K27" s="781">
        <v>85.229244508042498</v>
      </c>
      <c r="L27" s="781">
        <v>90.657284184580277</v>
      </c>
      <c r="M27" s="788">
        <f>SUM(M21:M26)</f>
        <v>4202477</v>
      </c>
      <c r="N27" s="788">
        <f>SUM(N21:N26)</f>
        <v>943425</v>
      </c>
      <c r="O27" s="788">
        <f>SUM(M27:N27)</f>
        <v>5145902</v>
      </c>
    </row>
    <row r="28" spans="1:15" ht="18" customHeight="1" thickTop="1" thickBot="1" x14ac:dyDescent="0.25">
      <c r="A28" s="600" t="s">
        <v>583</v>
      </c>
      <c r="B28" s="794">
        <f>B19+B27</f>
        <v>22771265</v>
      </c>
      <c r="C28" s="794">
        <f t="shared" ref="C28:D28" si="4">C19+C27</f>
        <v>8834961</v>
      </c>
      <c r="D28" s="794">
        <f t="shared" si="4"/>
        <v>31606226</v>
      </c>
      <c r="E28" s="793"/>
      <c r="F28" s="603">
        <f>F19+F27</f>
        <v>20810794</v>
      </c>
      <c r="G28" s="603">
        <f t="shared" ref="G28:H28" si="5">G19+G27</f>
        <v>6623914</v>
      </c>
      <c r="H28" s="603">
        <f t="shared" si="5"/>
        <v>27434708</v>
      </c>
      <c r="I28" s="603"/>
      <c r="J28" s="652">
        <v>91.390504655758036</v>
      </c>
      <c r="K28" s="652">
        <v>74.973890660071959</v>
      </c>
      <c r="L28" s="652">
        <v>86.801530812315278</v>
      </c>
      <c r="M28" s="541">
        <v>22771265</v>
      </c>
      <c r="N28" s="541">
        <v>8834961</v>
      </c>
      <c r="O28" s="541">
        <f>SUM(M28:N28)</f>
        <v>31606226</v>
      </c>
    </row>
    <row r="29" spans="1:15" ht="18" customHeight="1" thickTop="1" x14ac:dyDescent="0.2">
      <c r="A29" s="996" t="s">
        <v>540</v>
      </c>
      <c r="B29" s="996"/>
      <c r="C29" s="996"/>
      <c r="D29" s="996"/>
      <c r="E29" s="593"/>
      <c r="F29" s="638"/>
      <c r="G29" s="638"/>
      <c r="H29" s="638"/>
      <c r="I29" s="638"/>
      <c r="J29" s="595"/>
      <c r="K29" s="595"/>
      <c r="L29" s="595"/>
    </row>
    <row r="30" spans="1:15" ht="15" customHeight="1" thickBot="1" x14ac:dyDescent="0.25">
      <c r="A30" s="789" t="s">
        <v>585</v>
      </c>
      <c r="B30" s="789"/>
      <c r="C30" s="789"/>
      <c r="D30" s="789"/>
      <c r="E30" s="593"/>
      <c r="F30" s="638"/>
      <c r="G30" s="638"/>
      <c r="H30" s="638"/>
      <c r="I30" s="638"/>
      <c r="J30" s="595"/>
      <c r="K30" s="595"/>
      <c r="L30" s="595"/>
    </row>
    <row r="31" spans="1:15" ht="18" customHeight="1" x14ac:dyDescent="0.2">
      <c r="A31" s="969" t="s">
        <v>494</v>
      </c>
      <c r="B31" s="969"/>
      <c r="C31" s="969"/>
      <c r="D31" s="969"/>
      <c r="E31" s="969"/>
      <c r="F31" s="969"/>
      <c r="G31" s="969"/>
      <c r="H31" s="969"/>
      <c r="I31" s="764"/>
      <c r="J31" s="790"/>
      <c r="K31" s="790"/>
      <c r="L31" s="795">
        <v>41</v>
      </c>
    </row>
    <row r="32" spans="1:15" ht="18" customHeight="1" x14ac:dyDescent="0.2"/>
    <row r="33" ht="18" customHeight="1" x14ac:dyDescent="0.2"/>
  </sheetData>
  <mergeCells count="9">
    <mergeCell ref="A29:D29"/>
    <mergeCell ref="A31:H31"/>
    <mergeCell ref="A1:L1"/>
    <mergeCell ref="A2:L2"/>
    <mergeCell ref="A3:A4"/>
    <mergeCell ref="B3:D3"/>
    <mergeCell ref="F3:H3"/>
    <mergeCell ref="I3:I4"/>
    <mergeCell ref="J3:L3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Q22"/>
  <sheetViews>
    <sheetView rightToLeft="1" view="pageBreakPreview" zoomScaleSheetLayoutView="100" workbookViewId="0">
      <selection activeCell="B12" sqref="B12"/>
    </sheetView>
  </sheetViews>
  <sheetFormatPr defaultRowHeight="15" x14ac:dyDescent="0.25"/>
  <cols>
    <col min="1" max="1" width="0.7109375" customWidth="1"/>
    <col min="2" max="2" width="12.5703125" customWidth="1"/>
    <col min="3" max="4" width="9.7109375" customWidth="1"/>
    <col min="5" max="5" width="0.5703125" customWidth="1"/>
    <col min="6" max="7" width="9.7109375" customWidth="1"/>
    <col min="8" max="8" width="0.5703125" customWidth="1"/>
    <col min="9" max="10" width="9.7109375" customWidth="1"/>
    <col min="11" max="11" width="0.5703125" customWidth="1"/>
    <col min="12" max="12" width="13.5703125" customWidth="1"/>
    <col min="13" max="13" width="17.5703125" customWidth="1"/>
    <col min="14" max="14" width="13.5703125" customWidth="1"/>
  </cols>
  <sheetData>
    <row r="1" spans="2:17" ht="21" customHeight="1" x14ac:dyDescent="0.25">
      <c r="B1" s="1007" t="s">
        <v>380</v>
      </c>
      <c r="C1" s="1007"/>
      <c r="D1" s="1007"/>
      <c r="E1" s="1007"/>
      <c r="F1" s="1007"/>
      <c r="G1" s="1007"/>
      <c r="H1" s="1007"/>
      <c r="I1" s="1007"/>
      <c r="J1" s="1007"/>
      <c r="K1" s="1007"/>
      <c r="L1" s="1007"/>
      <c r="M1" s="1007"/>
      <c r="N1" s="1007"/>
    </row>
    <row r="2" spans="2:17" ht="26.25" customHeight="1" thickBot="1" x14ac:dyDescent="0.3">
      <c r="B2" s="362" t="s">
        <v>448</v>
      </c>
      <c r="C2" s="64"/>
      <c r="D2" s="64"/>
      <c r="E2" s="64"/>
      <c r="F2" s="64"/>
      <c r="G2" s="64"/>
      <c r="H2" s="64"/>
      <c r="I2" s="64"/>
      <c r="J2" s="65"/>
      <c r="K2" s="67"/>
      <c r="N2" s="67" t="s">
        <v>132</v>
      </c>
    </row>
    <row r="3" spans="2:17" ht="30.75" customHeight="1" thickTop="1" x14ac:dyDescent="0.25">
      <c r="B3" s="1009" t="s">
        <v>133</v>
      </c>
      <c r="C3" s="926" t="s">
        <v>151</v>
      </c>
      <c r="D3" s="926"/>
      <c r="E3" s="920"/>
      <c r="F3" s="926"/>
      <c r="G3" s="926"/>
      <c r="H3" s="920"/>
      <c r="I3" s="926"/>
      <c r="J3" s="926"/>
      <c r="K3" s="384"/>
      <c r="L3" s="1008" t="s">
        <v>152</v>
      </c>
      <c r="M3" s="1008"/>
      <c r="N3" s="1008"/>
    </row>
    <row r="4" spans="2:17" ht="21" customHeight="1" x14ac:dyDescent="0.25">
      <c r="B4" s="1010"/>
      <c r="C4" s="1012" t="s">
        <v>134</v>
      </c>
      <c r="D4" s="1012"/>
      <c r="E4" s="386"/>
      <c r="F4" s="1012" t="s">
        <v>135</v>
      </c>
      <c r="G4" s="1012"/>
      <c r="H4" s="386"/>
      <c r="I4" s="1012" t="s">
        <v>136</v>
      </c>
      <c r="J4" s="1012"/>
      <c r="K4" s="390"/>
      <c r="L4" s="396" t="s">
        <v>134</v>
      </c>
      <c r="M4" s="396" t="s">
        <v>150</v>
      </c>
      <c r="N4" s="396" t="s">
        <v>136</v>
      </c>
      <c r="O4" s="68"/>
      <c r="P4" s="68"/>
      <c r="Q4" s="68"/>
    </row>
    <row r="5" spans="2:17" ht="20.25" customHeight="1" x14ac:dyDescent="0.25">
      <c r="B5" s="1010"/>
      <c r="C5" s="1013" t="s">
        <v>137</v>
      </c>
      <c r="D5" s="1013"/>
      <c r="E5" s="393"/>
      <c r="F5" s="1014" t="s">
        <v>138</v>
      </c>
      <c r="G5" s="1014"/>
      <c r="H5" s="393"/>
      <c r="I5" s="1014" t="s">
        <v>139</v>
      </c>
      <c r="J5" s="1014"/>
      <c r="K5" s="391"/>
      <c r="L5" s="1005" t="s">
        <v>137</v>
      </c>
      <c r="M5" s="1005" t="s">
        <v>138</v>
      </c>
      <c r="N5" s="1005" t="s">
        <v>287</v>
      </c>
      <c r="P5" s="182" t="s">
        <v>142</v>
      </c>
    </row>
    <row r="6" spans="2:17" ht="21" customHeight="1" x14ac:dyDescent="0.25">
      <c r="B6" s="1011"/>
      <c r="C6" s="394" t="s">
        <v>140</v>
      </c>
      <c r="D6" s="394" t="s">
        <v>141</v>
      </c>
      <c r="E6" s="395"/>
      <c r="F6" s="394" t="s">
        <v>140</v>
      </c>
      <c r="G6" s="394" t="s">
        <v>141</v>
      </c>
      <c r="H6" s="395"/>
      <c r="I6" s="394" t="s">
        <v>140</v>
      </c>
      <c r="J6" s="394" t="s">
        <v>141</v>
      </c>
      <c r="K6" s="392"/>
      <c r="L6" s="1006"/>
      <c r="M6" s="1006"/>
      <c r="N6" s="1006"/>
      <c r="P6" s="183" t="s">
        <v>143</v>
      </c>
    </row>
    <row r="7" spans="2:17" ht="29.25" customHeight="1" x14ac:dyDescent="0.25">
      <c r="B7" s="182" t="s">
        <v>142</v>
      </c>
      <c r="C7" s="179">
        <v>4300</v>
      </c>
      <c r="D7" s="179">
        <v>100</v>
      </c>
      <c r="E7" s="179"/>
      <c r="F7" s="179">
        <v>9200</v>
      </c>
      <c r="G7" s="179">
        <v>170</v>
      </c>
      <c r="H7" s="179"/>
      <c r="I7" s="179">
        <v>3500</v>
      </c>
      <c r="J7" s="179">
        <v>45</v>
      </c>
      <c r="K7" s="179"/>
      <c r="L7" s="179">
        <v>1006</v>
      </c>
      <c r="M7" s="179">
        <v>1289</v>
      </c>
      <c r="N7" s="179">
        <v>531</v>
      </c>
      <c r="P7" s="183" t="s">
        <v>144</v>
      </c>
    </row>
    <row r="8" spans="2:17" ht="29.25" customHeight="1" x14ac:dyDescent="0.25">
      <c r="B8" s="183" t="s">
        <v>144</v>
      </c>
      <c r="C8" s="180">
        <v>10000</v>
      </c>
      <c r="D8" s="180">
        <v>1000</v>
      </c>
      <c r="E8" s="180"/>
      <c r="F8" s="180">
        <v>35000</v>
      </c>
      <c r="G8" s="180">
        <v>2200</v>
      </c>
      <c r="H8" s="180"/>
      <c r="I8" s="180">
        <v>1000</v>
      </c>
      <c r="J8" s="180">
        <v>1000</v>
      </c>
      <c r="K8" s="180"/>
      <c r="L8" s="180">
        <v>3984</v>
      </c>
      <c r="M8" s="180">
        <v>13768</v>
      </c>
      <c r="N8" s="180">
        <v>12947</v>
      </c>
      <c r="P8" s="183" t="s">
        <v>145</v>
      </c>
    </row>
    <row r="9" spans="2:17" ht="29.25" customHeight="1" x14ac:dyDescent="0.25">
      <c r="B9" s="183" t="s">
        <v>143</v>
      </c>
      <c r="C9" s="180">
        <v>5000</v>
      </c>
      <c r="D9" s="180">
        <v>950</v>
      </c>
      <c r="E9" s="180"/>
      <c r="F9" s="180">
        <v>35000</v>
      </c>
      <c r="G9" s="180">
        <v>2300</v>
      </c>
      <c r="H9" s="180"/>
      <c r="I9" s="180">
        <v>35000</v>
      </c>
      <c r="J9" s="180">
        <v>2300</v>
      </c>
      <c r="K9" s="180"/>
      <c r="L9" s="180">
        <v>3031</v>
      </c>
      <c r="M9" s="180">
        <v>11864</v>
      </c>
      <c r="N9" s="180">
        <v>10775</v>
      </c>
      <c r="P9" s="183" t="s">
        <v>146</v>
      </c>
    </row>
    <row r="10" spans="2:17" ht="29.25" customHeight="1" x14ac:dyDescent="0.25">
      <c r="B10" s="183" t="s">
        <v>295</v>
      </c>
      <c r="C10" s="180">
        <v>16750</v>
      </c>
      <c r="D10" s="180">
        <v>2000</v>
      </c>
      <c r="E10" s="180"/>
      <c r="F10" s="180">
        <v>54000</v>
      </c>
      <c r="G10" s="180">
        <v>2300</v>
      </c>
      <c r="H10" s="180"/>
      <c r="I10" s="180">
        <v>54000</v>
      </c>
      <c r="J10" s="180">
        <v>2300</v>
      </c>
      <c r="K10" s="180"/>
      <c r="L10" s="180">
        <v>7637</v>
      </c>
      <c r="M10" s="180">
        <v>24432</v>
      </c>
      <c r="N10" s="180">
        <v>24011</v>
      </c>
      <c r="P10" s="183" t="s">
        <v>121</v>
      </c>
    </row>
    <row r="11" spans="2:17" ht="29.25" customHeight="1" x14ac:dyDescent="0.25">
      <c r="B11" s="183" t="s">
        <v>145</v>
      </c>
      <c r="C11" s="180">
        <v>35000</v>
      </c>
      <c r="D11" s="180">
        <v>5600</v>
      </c>
      <c r="E11" s="180"/>
      <c r="F11" s="180">
        <v>79000</v>
      </c>
      <c r="G11" s="180">
        <v>7800</v>
      </c>
      <c r="H11" s="180"/>
      <c r="I11" s="180">
        <v>79000</v>
      </c>
      <c r="J11" s="180">
        <v>6900</v>
      </c>
      <c r="K11" s="180"/>
      <c r="L11" s="180">
        <v>14200</v>
      </c>
      <c r="M11" s="180">
        <v>28964</v>
      </c>
      <c r="N11" s="180">
        <v>20184</v>
      </c>
      <c r="P11" s="183" t="s">
        <v>147</v>
      </c>
    </row>
    <row r="12" spans="2:17" ht="29.25" customHeight="1" x14ac:dyDescent="0.25">
      <c r="B12" s="183" t="s">
        <v>348</v>
      </c>
      <c r="C12" s="180">
        <v>320000</v>
      </c>
      <c r="D12" s="180">
        <v>11500</v>
      </c>
      <c r="E12" s="180"/>
      <c r="F12" s="180">
        <v>920000</v>
      </c>
      <c r="G12" s="180">
        <v>11000</v>
      </c>
      <c r="H12" s="180"/>
      <c r="I12" s="180">
        <v>920000</v>
      </c>
      <c r="J12" s="180">
        <v>11000</v>
      </c>
      <c r="K12" s="180"/>
      <c r="L12" s="180">
        <v>88465</v>
      </c>
      <c r="M12" s="180">
        <v>277000</v>
      </c>
      <c r="N12" s="180">
        <v>234661</v>
      </c>
      <c r="P12" s="184" t="s">
        <v>148</v>
      </c>
    </row>
    <row r="13" spans="2:17" ht="29.25" customHeight="1" thickBot="1" x14ac:dyDescent="0.3">
      <c r="B13" s="183" t="s">
        <v>146</v>
      </c>
      <c r="C13" s="180">
        <v>18300</v>
      </c>
      <c r="D13" s="180">
        <v>5500</v>
      </c>
      <c r="E13" s="180"/>
      <c r="F13" s="180">
        <v>79000</v>
      </c>
      <c r="G13" s="180">
        <v>7800</v>
      </c>
      <c r="H13" s="180"/>
      <c r="I13" s="180">
        <v>79000</v>
      </c>
      <c r="J13" s="180">
        <v>7800</v>
      </c>
      <c r="K13" s="180"/>
      <c r="L13" s="180">
        <v>9873</v>
      </c>
      <c r="M13" s="180">
        <v>37753</v>
      </c>
      <c r="N13" s="180">
        <v>27545</v>
      </c>
      <c r="P13" s="185" t="s">
        <v>149</v>
      </c>
    </row>
    <row r="14" spans="2:17" ht="29.25" customHeight="1" thickTop="1" x14ac:dyDescent="0.25">
      <c r="B14" s="183" t="s">
        <v>121</v>
      </c>
      <c r="C14" s="180">
        <v>23000</v>
      </c>
      <c r="D14" s="180">
        <v>4800</v>
      </c>
      <c r="E14" s="180"/>
      <c r="F14" s="180">
        <v>94000</v>
      </c>
      <c r="G14" s="180">
        <v>11000</v>
      </c>
      <c r="H14" s="180"/>
      <c r="I14" s="180">
        <v>79000</v>
      </c>
      <c r="J14" s="180">
        <v>7900</v>
      </c>
      <c r="K14" s="180"/>
      <c r="L14" s="180">
        <v>10853</v>
      </c>
      <c r="M14" s="180">
        <v>44353</v>
      </c>
      <c r="N14" s="180">
        <v>38880</v>
      </c>
    </row>
    <row r="15" spans="2:17" ht="29.25" customHeight="1" x14ac:dyDescent="0.25">
      <c r="B15" s="183" t="s">
        <v>147</v>
      </c>
      <c r="C15" s="180">
        <v>65600</v>
      </c>
      <c r="D15" s="180">
        <v>9500</v>
      </c>
      <c r="E15" s="180"/>
      <c r="F15" s="180">
        <v>540000</v>
      </c>
      <c r="G15" s="180">
        <v>17000</v>
      </c>
      <c r="H15" s="180"/>
      <c r="I15" s="180">
        <v>240000</v>
      </c>
      <c r="J15" s="180">
        <v>11000</v>
      </c>
      <c r="K15" s="180"/>
      <c r="L15" s="180">
        <v>22442</v>
      </c>
      <c r="M15" s="180">
        <v>202267</v>
      </c>
      <c r="N15" s="180">
        <v>107967</v>
      </c>
    </row>
    <row r="16" spans="2:17" ht="29.25" customHeight="1" x14ac:dyDescent="0.25">
      <c r="B16" s="184" t="s">
        <v>148</v>
      </c>
      <c r="C16" s="278">
        <v>66000</v>
      </c>
      <c r="D16" s="278">
        <v>10000</v>
      </c>
      <c r="E16" s="278"/>
      <c r="F16" s="278">
        <v>240000</v>
      </c>
      <c r="G16" s="278">
        <v>11000</v>
      </c>
      <c r="H16" s="278"/>
      <c r="I16" s="278">
        <v>240000</v>
      </c>
      <c r="J16" s="278">
        <v>6900</v>
      </c>
      <c r="K16" s="278"/>
      <c r="L16" s="278">
        <v>33495</v>
      </c>
      <c r="M16" s="278">
        <v>70231</v>
      </c>
      <c r="N16" s="278">
        <v>58285</v>
      </c>
    </row>
    <row r="17" spans="2:16" ht="29.25" customHeight="1" thickBot="1" x14ac:dyDescent="0.3">
      <c r="B17" s="185" t="s">
        <v>149</v>
      </c>
      <c r="C17" s="181">
        <v>90000</v>
      </c>
      <c r="D17" s="181">
        <v>10700</v>
      </c>
      <c r="E17" s="181"/>
      <c r="F17" s="181">
        <v>350000</v>
      </c>
      <c r="G17" s="181">
        <v>13000</v>
      </c>
      <c r="H17" s="181"/>
      <c r="I17" s="181">
        <v>350000</v>
      </c>
      <c r="J17" s="181">
        <v>11000</v>
      </c>
      <c r="K17" s="181"/>
      <c r="L17" s="181">
        <v>37465</v>
      </c>
      <c r="M17" s="181">
        <v>86339</v>
      </c>
      <c r="N17" s="181">
        <v>73196</v>
      </c>
    </row>
    <row r="18" spans="2:16" ht="15" customHeight="1" thickTop="1" x14ac:dyDescent="0.25"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2:16" ht="10.5" customHeight="1" x14ac:dyDescent="0.25">
      <c r="B19" s="1004" t="s">
        <v>334</v>
      </c>
      <c r="C19" s="1004"/>
      <c r="D19" s="1004"/>
      <c r="E19" s="1004"/>
      <c r="F19" s="1004"/>
      <c r="G19" s="1004"/>
      <c r="H19" s="1004"/>
      <c r="I19" s="1004"/>
      <c r="J19" s="1004"/>
      <c r="K19" s="326"/>
    </row>
    <row r="20" spans="2:16" ht="32.25" customHeight="1" x14ac:dyDescent="0.25">
      <c r="B20" s="363"/>
      <c r="C20" s="363"/>
      <c r="D20" s="363"/>
      <c r="E20" s="363"/>
      <c r="F20" s="363"/>
      <c r="G20" s="363"/>
      <c r="H20" s="363"/>
      <c r="I20" s="363"/>
      <c r="J20" s="363"/>
      <c r="K20" s="363"/>
    </row>
    <row r="21" spans="2:16" ht="15" customHeight="1" x14ac:dyDescent="0.25"/>
    <row r="22" spans="2:16" ht="21" customHeight="1" x14ac:dyDescent="0.25">
      <c r="B22" s="325" t="s">
        <v>338</v>
      </c>
      <c r="C22" s="325"/>
      <c r="D22" s="86"/>
      <c r="E22" s="325"/>
      <c r="F22" s="325"/>
      <c r="G22" s="918">
        <v>42</v>
      </c>
      <c r="H22" s="918"/>
      <c r="I22" s="918"/>
      <c r="J22" s="918"/>
      <c r="K22" s="918"/>
      <c r="L22" s="918"/>
      <c r="M22" s="918"/>
      <c r="N22" s="918"/>
      <c r="O22" s="24"/>
      <c r="P22" s="24"/>
    </row>
  </sheetData>
  <mergeCells count="15">
    <mergeCell ref="B19:J19"/>
    <mergeCell ref="L5:L6"/>
    <mergeCell ref="M5:M6"/>
    <mergeCell ref="G22:N22"/>
    <mergeCell ref="B1:N1"/>
    <mergeCell ref="L3:N3"/>
    <mergeCell ref="C3:J3"/>
    <mergeCell ref="N5:N6"/>
    <mergeCell ref="B3:B6"/>
    <mergeCell ref="C4:D4"/>
    <mergeCell ref="F4:G4"/>
    <mergeCell ref="I4:J4"/>
    <mergeCell ref="C5:D5"/>
    <mergeCell ref="F5:G5"/>
    <mergeCell ref="I5:J5"/>
  </mergeCells>
  <printOptions horizontalCentered="1"/>
  <pageMargins left="0.7" right="0.7" top="0.5" bottom="0.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20"/>
  <sheetViews>
    <sheetView rightToLeft="1" view="pageBreakPreview" zoomScaleNormal="142" zoomScaleSheetLayoutView="100" workbookViewId="0">
      <selection activeCell="D14" sqref="D14"/>
    </sheetView>
  </sheetViews>
  <sheetFormatPr defaultColWidth="9.140625" defaultRowHeight="15" x14ac:dyDescent="0.25"/>
  <cols>
    <col min="1" max="1" width="5.42578125" style="1" customWidth="1"/>
    <col min="2" max="2" width="20" style="1" customWidth="1"/>
    <col min="3" max="3" width="24.28515625" style="1" customWidth="1"/>
    <col min="4" max="4" width="20" style="1" customWidth="1"/>
    <col min="5" max="5" width="25.28515625" style="1" customWidth="1"/>
    <col min="6" max="6" width="5" style="1" customWidth="1"/>
    <col min="7" max="7" width="9.140625" style="1"/>
    <col min="8" max="8" width="9.28515625" style="1" bestFit="1" customWidth="1"/>
    <col min="9" max="9" width="17.7109375" style="1" bestFit="1" customWidth="1"/>
    <col min="10" max="10" width="11" style="1" bestFit="1" customWidth="1"/>
    <col min="11" max="16384" width="9.140625" style="1"/>
  </cols>
  <sheetData>
    <row r="1" spans="1:10" ht="22.5" customHeight="1" x14ac:dyDescent="0.25">
      <c r="B1" s="877" t="s">
        <v>371</v>
      </c>
      <c r="C1" s="877"/>
      <c r="D1" s="877"/>
      <c r="E1" s="877"/>
    </row>
    <row r="2" spans="1:10" ht="23.25" customHeight="1" thickBot="1" x14ac:dyDescent="0.3">
      <c r="B2" s="878" t="s">
        <v>405</v>
      </c>
      <c r="C2" s="878"/>
      <c r="D2" s="878"/>
      <c r="E2" s="878"/>
    </row>
    <row r="3" spans="1:10" ht="38.25" customHeight="1" thickTop="1" x14ac:dyDescent="0.25">
      <c r="A3" s="314"/>
      <c r="B3" s="373" t="s">
        <v>4</v>
      </c>
      <c r="C3" s="373" t="s">
        <v>358</v>
      </c>
      <c r="D3" s="373" t="s">
        <v>9</v>
      </c>
      <c r="E3" s="373" t="s">
        <v>130</v>
      </c>
    </row>
    <row r="4" spans="1:10" ht="29.25" customHeight="1" x14ac:dyDescent="0.25">
      <c r="B4" s="324" t="s">
        <v>345</v>
      </c>
      <c r="C4" s="126">
        <v>64.959999999999994</v>
      </c>
      <c r="D4" s="209">
        <v>27139585</v>
      </c>
      <c r="E4" s="126">
        <f>I4/D4</f>
        <v>2393.5517068518179</v>
      </c>
      <c r="H4" s="7">
        <v>64.959999999999994</v>
      </c>
      <c r="I4" s="1">
        <f>H4*1000000000</f>
        <v>64959999999.999992</v>
      </c>
      <c r="J4" s="11">
        <f>I4/D4</f>
        <v>2393.5517068518179</v>
      </c>
    </row>
    <row r="5" spans="1:10" ht="30" customHeight="1" x14ac:dyDescent="0.25">
      <c r="B5" s="123" t="s">
        <v>10</v>
      </c>
      <c r="C5" s="127">
        <v>54.65</v>
      </c>
      <c r="D5" s="210">
        <v>27962968</v>
      </c>
      <c r="E5" s="116">
        <f t="shared" ref="E5:E15" si="0">I5/D5</f>
        <v>1954.3705088816037</v>
      </c>
      <c r="H5" s="8">
        <v>54.65</v>
      </c>
      <c r="I5" s="1">
        <f t="shared" ref="I5:I15" si="1">H5*1000000000</f>
        <v>54650000000</v>
      </c>
      <c r="J5" s="11">
        <f t="shared" ref="J5:J14" si="2">I5/D5</f>
        <v>1954.3705088816037</v>
      </c>
    </row>
    <row r="6" spans="1:10" ht="30" customHeight="1" x14ac:dyDescent="0.25">
      <c r="B6" s="123" t="s">
        <v>11</v>
      </c>
      <c r="C6" s="127">
        <v>67.55</v>
      </c>
      <c r="D6" s="210">
        <v>28810441</v>
      </c>
      <c r="E6" s="116">
        <f t="shared" si="0"/>
        <v>2344.6360991142064</v>
      </c>
      <c r="H6" s="8">
        <v>67.55</v>
      </c>
      <c r="I6" s="1">
        <f t="shared" si="1"/>
        <v>67550000000</v>
      </c>
      <c r="J6" s="11">
        <f t="shared" si="2"/>
        <v>2344.6360991142064</v>
      </c>
    </row>
    <row r="7" spans="1:10" ht="30" customHeight="1" x14ac:dyDescent="0.25">
      <c r="B7" s="123" t="s">
        <v>12</v>
      </c>
      <c r="C7" s="127">
        <v>56.42</v>
      </c>
      <c r="D7" s="210">
        <v>29682081</v>
      </c>
      <c r="E7" s="116">
        <f t="shared" si="0"/>
        <v>1900.810121770101</v>
      </c>
      <c r="H7" s="8">
        <v>56.42</v>
      </c>
      <c r="I7" s="1">
        <f t="shared" si="1"/>
        <v>56420000000</v>
      </c>
      <c r="J7" s="11">
        <f t="shared" si="2"/>
        <v>1900.810121770101</v>
      </c>
    </row>
    <row r="8" spans="1:10" ht="30" customHeight="1" x14ac:dyDescent="0.25">
      <c r="B8" s="123" t="s">
        <v>13</v>
      </c>
      <c r="C8" s="127">
        <v>32.700000000000003</v>
      </c>
      <c r="D8" s="210">
        <v>30577798</v>
      </c>
      <c r="E8" s="116">
        <f t="shared" si="0"/>
        <v>1069.4033625312065</v>
      </c>
      <c r="H8" s="10">
        <v>32.700000000000003</v>
      </c>
      <c r="I8" s="1">
        <f t="shared" si="1"/>
        <v>32700000000.000004</v>
      </c>
      <c r="J8" s="11">
        <f t="shared" si="2"/>
        <v>1069.4033625312065</v>
      </c>
    </row>
    <row r="9" spans="1:10" ht="30" customHeight="1" x14ac:dyDescent="0.25">
      <c r="B9" s="123" t="s">
        <v>14</v>
      </c>
      <c r="C9" s="127">
        <v>32.11</v>
      </c>
      <c r="D9" s="210">
        <v>31664466</v>
      </c>
      <c r="E9" s="116">
        <f t="shared" si="0"/>
        <v>1014.0704725606299</v>
      </c>
      <c r="H9" s="8">
        <v>32.11</v>
      </c>
      <c r="I9" s="1">
        <f t="shared" si="1"/>
        <v>32110000000</v>
      </c>
      <c r="J9" s="20">
        <f>I9/D9</f>
        <v>1014.0704725606299</v>
      </c>
    </row>
    <row r="10" spans="1:10" ht="30" customHeight="1" x14ac:dyDescent="0.25">
      <c r="B10" s="123" t="s">
        <v>15</v>
      </c>
      <c r="C10" s="127">
        <v>50.12</v>
      </c>
      <c r="D10" s="210">
        <v>32489972</v>
      </c>
      <c r="E10" s="116">
        <f t="shared" si="0"/>
        <v>1542.6298305212451</v>
      </c>
      <c r="H10" s="8">
        <v>50.12</v>
      </c>
      <c r="I10" s="1">
        <f t="shared" si="1"/>
        <v>50120000000</v>
      </c>
      <c r="J10" s="11">
        <f t="shared" si="2"/>
        <v>1542.6298305212451</v>
      </c>
    </row>
    <row r="11" spans="1:10" ht="30" customHeight="1" x14ac:dyDescent="0.25">
      <c r="B11" s="123" t="s">
        <v>6</v>
      </c>
      <c r="C11" s="127">
        <v>47.57</v>
      </c>
      <c r="D11" s="210">
        <v>33335757</v>
      </c>
      <c r="E11" s="116">
        <f t="shared" si="0"/>
        <v>1426.996243103164</v>
      </c>
      <c r="H11" s="8">
        <v>47.57</v>
      </c>
      <c r="I11" s="1">
        <f t="shared" si="1"/>
        <v>47570000000</v>
      </c>
      <c r="J11" s="11">
        <f t="shared" si="2"/>
        <v>1426.996243103164</v>
      </c>
    </row>
    <row r="12" spans="1:10" ht="30" customHeight="1" thickBot="1" x14ac:dyDescent="0.3">
      <c r="B12" s="123" t="s">
        <v>7</v>
      </c>
      <c r="C12" s="127">
        <v>49.11</v>
      </c>
      <c r="D12" s="210">
        <v>34207248</v>
      </c>
      <c r="E12" s="116">
        <f t="shared" si="0"/>
        <v>1435.6606529703881</v>
      </c>
      <c r="H12" s="9">
        <v>49.11</v>
      </c>
      <c r="I12" s="1">
        <f t="shared" si="1"/>
        <v>49110000000</v>
      </c>
      <c r="J12" s="11">
        <f t="shared" si="2"/>
        <v>1435.6606529703881</v>
      </c>
    </row>
    <row r="13" spans="1:10" ht="30" customHeight="1" thickTop="1" x14ac:dyDescent="0.25">
      <c r="B13" s="123" t="s">
        <v>293</v>
      </c>
      <c r="C13" s="127">
        <v>56.02</v>
      </c>
      <c r="D13" s="210">
        <v>35095772</v>
      </c>
      <c r="E13" s="116">
        <f t="shared" si="0"/>
        <v>1596.2036680657716</v>
      </c>
      <c r="H13" s="94">
        <v>56.02</v>
      </c>
      <c r="I13" s="1">
        <f t="shared" si="1"/>
        <v>56020000000</v>
      </c>
      <c r="J13" s="11">
        <f t="shared" si="2"/>
        <v>1596.2036680657716</v>
      </c>
    </row>
    <row r="14" spans="1:10" ht="30" customHeight="1" x14ac:dyDescent="0.25">
      <c r="B14" s="123" t="s">
        <v>339</v>
      </c>
      <c r="C14" s="127">
        <v>37.25</v>
      </c>
      <c r="D14" s="210">
        <v>36004552</v>
      </c>
      <c r="E14" s="116">
        <f t="shared" si="0"/>
        <v>1034.5914038869307</v>
      </c>
      <c r="H14" s="94">
        <v>37.25</v>
      </c>
      <c r="I14" s="1">
        <f t="shared" si="1"/>
        <v>37250000000</v>
      </c>
      <c r="J14" s="11">
        <f t="shared" si="2"/>
        <v>1034.5914038869307</v>
      </c>
    </row>
    <row r="15" spans="1:10" ht="30" customHeight="1" thickBot="1" x14ac:dyDescent="0.3">
      <c r="B15" s="124" t="s">
        <v>408</v>
      </c>
      <c r="C15" s="128">
        <v>35.340000000000003</v>
      </c>
      <c r="D15" s="211">
        <v>36933714</v>
      </c>
      <c r="E15" s="871">
        <f t="shared" si="0"/>
        <v>956.84934366470702</v>
      </c>
      <c r="H15" s="128">
        <v>35.340000000000003</v>
      </c>
      <c r="I15" s="1">
        <f t="shared" si="1"/>
        <v>35340000000</v>
      </c>
      <c r="J15" s="11">
        <f>I15/D15</f>
        <v>956.84934366470702</v>
      </c>
    </row>
    <row r="16" spans="1:10" ht="10.5" customHeight="1" thickTop="1" x14ac:dyDescent="0.25">
      <c r="B16" s="224"/>
      <c r="C16" s="225"/>
      <c r="D16" s="226"/>
      <c r="E16" s="225"/>
      <c r="H16" s="94"/>
      <c r="J16" s="11"/>
    </row>
    <row r="17" spans="2:6" x14ac:dyDescent="0.25">
      <c r="B17" s="880" t="s">
        <v>16</v>
      </c>
      <c r="C17" s="880"/>
      <c r="D17" s="880"/>
    </row>
    <row r="18" spans="2:6" x14ac:dyDescent="0.25">
      <c r="B18" s="876" t="s">
        <v>8</v>
      </c>
      <c r="C18" s="876"/>
      <c r="D18" s="876"/>
      <c r="E18" s="876"/>
      <c r="F18" s="876"/>
    </row>
    <row r="20" spans="2:6" ht="19.5" customHeight="1" x14ac:dyDescent="0.25">
      <c r="B20" s="879" t="s">
        <v>338</v>
      </c>
      <c r="C20" s="879"/>
      <c r="D20" s="218"/>
      <c r="E20" s="526">
        <v>21</v>
      </c>
    </row>
  </sheetData>
  <mergeCells count="5">
    <mergeCell ref="B20:C20"/>
    <mergeCell ref="B17:D17"/>
    <mergeCell ref="B1:E1"/>
    <mergeCell ref="B2:E2"/>
    <mergeCell ref="B18:F18"/>
  </mergeCells>
  <printOptions horizontalCentered="1"/>
  <pageMargins left="0.7" right="0.7" top="0.75" bottom="0.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S53"/>
  <sheetViews>
    <sheetView rightToLeft="1" view="pageBreakPreview" topLeftCell="A18" zoomScaleSheetLayoutView="100" workbookViewId="0">
      <selection activeCell="F55" sqref="F55"/>
    </sheetView>
  </sheetViews>
  <sheetFormatPr defaultRowHeight="15" x14ac:dyDescent="0.25"/>
  <cols>
    <col min="1" max="1" width="1.140625" customWidth="1"/>
    <col min="2" max="2" width="14.7109375" customWidth="1"/>
    <col min="3" max="3" width="22" customWidth="1"/>
    <col min="4" max="4" width="11.7109375" customWidth="1"/>
    <col min="5" max="6" width="11.7109375" style="24" customWidth="1"/>
    <col min="7" max="7" width="11.7109375" style="79" customWidth="1"/>
    <col min="8" max="8" width="0.85546875" style="24" customWidth="1"/>
    <col min="9" max="11" width="11.7109375" customWidth="1"/>
  </cols>
  <sheetData>
    <row r="1" spans="2:11" ht="30" customHeight="1" x14ac:dyDescent="0.25">
      <c r="B1" s="1017" t="s">
        <v>381</v>
      </c>
      <c r="C1" s="1017"/>
      <c r="D1" s="1017"/>
      <c r="E1" s="1017"/>
      <c r="F1" s="1017"/>
      <c r="G1" s="1017"/>
      <c r="H1" s="1017"/>
      <c r="I1" s="1017"/>
      <c r="J1" s="1017"/>
      <c r="K1" s="1017"/>
    </row>
    <row r="2" spans="2:11" s="307" customFormat="1" ht="19.5" customHeight="1" thickBot="1" x14ac:dyDescent="0.3">
      <c r="B2" s="1018" t="s">
        <v>449</v>
      </c>
      <c r="C2" s="1018"/>
      <c r="D2" s="1018"/>
      <c r="E2" s="1018"/>
      <c r="F2" s="1018"/>
      <c r="G2" s="1018"/>
      <c r="H2" s="1018"/>
      <c r="I2" s="1018"/>
      <c r="J2" s="1018"/>
      <c r="K2" s="1018"/>
    </row>
    <row r="3" spans="2:11" ht="27" customHeight="1" thickTop="1" x14ac:dyDescent="0.25">
      <c r="B3" s="922" t="s">
        <v>153</v>
      </c>
      <c r="C3" s="922"/>
      <c r="D3" s="920" t="s">
        <v>154</v>
      </c>
      <c r="E3" s="926" t="s">
        <v>155</v>
      </c>
      <c r="F3" s="926"/>
      <c r="G3" s="926"/>
      <c r="H3" s="397"/>
      <c r="I3" s="926" t="s">
        <v>156</v>
      </c>
      <c r="J3" s="926"/>
      <c r="K3" s="926"/>
    </row>
    <row r="4" spans="2:11" ht="27" customHeight="1" x14ac:dyDescent="0.25">
      <c r="B4" s="928"/>
      <c r="C4" s="928"/>
      <c r="D4" s="921"/>
      <c r="E4" s="404" t="s">
        <v>140</v>
      </c>
      <c r="F4" s="404" t="s">
        <v>141</v>
      </c>
      <c r="G4" s="404" t="s">
        <v>157</v>
      </c>
      <c r="H4" s="398"/>
      <c r="I4" s="404" t="s">
        <v>140</v>
      </c>
      <c r="J4" s="404" t="s">
        <v>141</v>
      </c>
      <c r="K4" s="404" t="s">
        <v>157</v>
      </c>
    </row>
    <row r="5" spans="2:11" ht="21" customHeight="1" x14ac:dyDescent="0.25">
      <c r="B5" s="186" t="s">
        <v>158</v>
      </c>
      <c r="C5" s="252" t="s">
        <v>159</v>
      </c>
      <c r="D5" s="403"/>
      <c r="E5" s="295" t="s">
        <v>459</v>
      </c>
      <c r="F5" s="295" t="s">
        <v>459</v>
      </c>
      <c r="G5" s="295" t="s">
        <v>459</v>
      </c>
      <c r="H5" s="295"/>
      <c r="I5" s="295" t="s">
        <v>459</v>
      </c>
      <c r="J5" s="295" t="s">
        <v>459</v>
      </c>
      <c r="K5" s="295" t="s">
        <v>459</v>
      </c>
    </row>
    <row r="6" spans="2:11" ht="21" customHeight="1" x14ac:dyDescent="0.25">
      <c r="B6" s="187" t="s">
        <v>160</v>
      </c>
      <c r="C6" s="253" t="s">
        <v>161</v>
      </c>
      <c r="D6" s="254" t="s">
        <v>162</v>
      </c>
      <c r="E6" s="296">
        <v>9</v>
      </c>
      <c r="F6" s="296">
        <v>45</v>
      </c>
      <c r="G6" s="296">
        <v>22</v>
      </c>
      <c r="H6" s="296"/>
      <c r="I6" s="296">
        <v>9</v>
      </c>
      <c r="J6" s="296">
        <v>45</v>
      </c>
      <c r="K6" s="296">
        <v>23</v>
      </c>
    </row>
    <row r="7" spans="2:11" ht="21" customHeight="1" x14ac:dyDescent="0.25">
      <c r="B7" s="187" t="s">
        <v>163</v>
      </c>
      <c r="C7" s="253" t="s">
        <v>296</v>
      </c>
      <c r="D7" s="254" t="s">
        <v>297</v>
      </c>
      <c r="E7" s="296">
        <v>5</v>
      </c>
      <c r="F7" s="296">
        <v>550</v>
      </c>
      <c r="G7" s="296">
        <v>39</v>
      </c>
      <c r="H7" s="296"/>
      <c r="I7" s="328">
        <v>0.3</v>
      </c>
      <c r="J7" s="327">
        <v>11.6</v>
      </c>
      <c r="K7" s="327">
        <v>2.2000000000000002</v>
      </c>
    </row>
    <row r="8" spans="2:11" ht="21" customHeight="1" x14ac:dyDescent="0.25">
      <c r="B8" s="187" t="s">
        <v>322</v>
      </c>
      <c r="C8" s="253" t="s">
        <v>165</v>
      </c>
      <c r="D8" s="402"/>
      <c r="E8" s="328">
        <v>7.42</v>
      </c>
      <c r="F8" s="328">
        <v>8.4</v>
      </c>
      <c r="G8" s="328">
        <v>7.9</v>
      </c>
      <c r="H8" s="328">
        <v>6.7</v>
      </c>
      <c r="I8" s="328">
        <v>6.7</v>
      </c>
      <c r="J8" s="328">
        <v>8.08</v>
      </c>
      <c r="K8" s="328">
        <v>7.51</v>
      </c>
    </row>
    <row r="9" spans="2:11" ht="21" customHeight="1" x14ac:dyDescent="0.25">
      <c r="B9" s="187" t="s">
        <v>166</v>
      </c>
      <c r="C9" s="253" t="s">
        <v>288</v>
      </c>
      <c r="D9" s="254" t="s">
        <v>164</v>
      </c>
      <c r="E9" s="296">
        <v>100</v>
      </c>
      <c r="F9" s="296">
        <v>272</v>
      </c>
      <c r="G9" s="296">
        <v>149</v>
      </c>
      <c r="H9" s="296"/>
      <c r="I9" s="296">
        <v>92</v>
      </c>
      <c r="J9" s="296">
        <v>277</v>
      </c>
      <c r="K9" s="296">
        <v>141</v>
      </c>
    </row>
    <row r="10" spans="2:11" ht="21" customHeight="1" x14ac:dyDescent="0.25">
      <c r="B10" s="187" t="s">
        <v>167</v>
      </c>
      <c r="C10" s="253" t="s">
        <v>289</v>
      </c>
      <c r="D10" s="254" t="s">
        <v>164</v>
      </c>
      <c r="E10" s="296">
        <v>212</v>
      </c>
      <c r="F10" s="296">
        <v>496</v>
      </c>
      <c r="G10" s="296">
        <v>324</v>
      </c>
      <c r="H10" s="296"/>
      <c r="I10" s="296">
        <v>212</v>
      </c>
      <c r="J10" s="296">
        <v>485</v>
      </c>
      <c r="K10" s="296">
        <v>324</v>
      </c>
    </row>
    <row r="11" spans="2:11" ht="21" customHeight="1" x14ac:dyDescent="0.25">
      <c r="B11" s="187" t="s">
        <v>168</v>
      </c>
      <c r="C11" s="253" t="s">
        <v>169</v>
      </c>
      <c r="D11" s="254" t="s">
        <v>164</v>
      </c>
      <c r="E11" s="296">
        <v>46</v>
      </c>
      <c r="F11" s="296">
        <v>127</v>
      </c>
      <c r="G11" s="296">
        <v>81</v>
      </c>
      <c r="H11" s="296">
        <v>48</v>
      </c>
      <c r="I11" s="296">
        <v>48</v>
      </c>
      <c r="J11" s="296">
        <v>129</v>
      </c>
      <c r="K11" s="296">
        <v>81</v>
      </c>
    </row>
    <row r="12" spans="2:11" ht="21" customHeight="1" x14ac:dyDescent="0.25">
      <c r="B12" s="187" t="s">
        <v>170</v>
      </c>
      <c r="C12" s="253" t="s">
        <v>171</v>
      </c>
      <c r="D12" s="254" t="s">
        <v>164</v>
      </c>
      <c r="E12" s="296">
        <v>12</v>
      </c>
      <c r="F12" s="296">
        <v>53</v>
      </c>
      <c r="G12" s="296">
        <v>30</v>
      </c>
      <c r="H12" s="296"/>
      <c r="I12" s="296">
        <v>12</v>
      </c>
      <c r="J12" s="296">
        <v>50</v>
      </c>
      <c r="K12" s="296">
        <v>30</v>
      </c>
    </row>
    <row r="13" spans="2:11" ht="21" customHeight="1" x14ac:dyDescent="0.25">
      <c r="B13" s="187" t="s">
        <v>172</v>
      </c>
      <c r="C13" s="253" t="s">
        <v>173</v>
      </c>
      <c r="D13" s="254" t="s">
        <v>174</v>
      </c>
      <c r="E13" s="296">
        <v>26</v>
      </c>
      <c r="F13" s="296">
        <v>122</v>
      </c>
      <c r="G13" s="296">
        <v>70</v>
      </c>
      <c r="H13" s="296"/>
      <c r="I13" s="296">
        <v>27</v>
      </c>
      <c r="J13" s="296">
        <v>136</v>
      </c>
      <c r="K13" s="296">
        <v>72</v>
      </c>
    </row>
    <row r="14" spans="2:11" ht="21" customHeight="1" x14ac:dyDescent="0.25">
      <c r="B14" s="187" t="s">
        <v>175</v>
      </c>
      <c r="C14" s="253" t="s">
        <v>176</v>
      </c>
      <c r="D14" s="254" t="s">
        <v>177</v>
      </c>
      <c r="E14" s="296">
        <v>530</v>
      </c>
      <c r="F14" s="296">
        <v>1242</v>
      </c>
      <c r="G14" s="296">
        <v>871</v>
      </c>
      <c r="H14" s="296"/>
      <c r="I14" s="296">
        <v>530</v>
      </c>
      <c r="J14" s="296">
        <v>1170</v>
      </c>
      <c r="K14" s="296">
        <v>867</v>
      </c>
    </row>
    <row r="15" spans="2:11" ht="21" customHeight="1" x14ac:dyDescent="0.25">
      <c r="B15" s="187" t="s">
        <v>178</v>
      </c>
      <c r="C15" s="253" t="s">
        <v>179</v>
      </c>
      <c r="D15" s="254" t="s">
        <v>180</v>
      </c>
      <c r="E15" s="474" t="s">
        <v>460</v>
      </c>
      <c r="F15" s="328">
        <v>0.1</v>
      </c>
      <c r="G15" s="328">
        <v>0.01</v>
      </c>
      <c r="H15" s="296"/>
      <c r="I15" s="474" t="s">
        <v>460</v>
      </c>
      <c r="J15" s="328">
        <v>0.24</v>
      </c>
      <c r="K15" s="328">
        <v>0.09</v>
      </c>
    </row>
    <row r="16" spans="2:11" ht="21" customHeight="1" x14ac:dyDescent="0.25">
      <c r="B16" s="183" t="s">
        <v>181</v>
      </c>
      <c r="C16" s="255" t="s">
        <v>182</v>
      </c>
      <c r="D16" s="254" t="s">
        <v>180</v>
      </c>
      <c r="E16" s="296">
        <v>340</v>
      </c>
      <c r="F16" s="296">
        <v>857</v>
      </c>
      <c r="G16" s="296">
        <v>582</v>
      </c>
      <c r="H16" s="296"/>
      <c r="I16" s="296">
        <v>284</v>
      </c>
      <c r="J16" s="296">
        <v>807</v>
      </c>
      <c r="K16" s="296">
        <v>584</v>
      </c>
    </row>
    <row r="17" spans="2:19" ht="21" customHeight="1" x14ac:dyDescent="0.25">
      <c r="B17" s="187" t="s">
        <v>183</v>
      </c>
      <c r="C17" s="253" t="s">
        <v>184</v>
      </c>
      <c r="D17" s="254" t="s">
        <v>180</v>
      </c>
      <c r="E17" s="296">
        <v>7</v>
      </c>
      <c r="F17" s="296">
        <v>754</v>
      </c>
      <c r="G17" s="296">
        <v>60</v>
      </c>
      <c r="H17" s="298"/>
      <c r="I17" s="401"/>
      <c r="J17" s="401"/>
      <c r="K17" s="401"/>
    </row>
    <row r="18" spans="2:19" ht="21" customHeight="1" x14ac:dyDescent="0.25">
      <c r="B18" s="187" t="s">
        <v>283</v>
      </c>
      <c r="C18" s="253" t="s">
        <v>185</v>
      </c>
      <c r="D18" s="254" t="s">
        <v>180</v>
      </c>
      <c r="E18" s="328">
        <v>0.02</v>
      </c>
      <c r="F18" s="328">
        <v>7.88</v>
      </c>
      <c r="G18" s="328">
        <v>1.22</v>
      </c>
      <c r="H18" s="296"/>
      <c r="I18" s="297" t="s">
        <v>460</v>
      </c>
      <c r="J18" s="328">
        <v>0.38</v>
      </c>
      <c r="K18" s="328">
        <v>0.08</v>
      </c>
    </row>
    <row r="19" spans="2:19" ht="21" customHeight="1" x14ac:dyDescent="0.25">
      <c r="B19" s="187" t="s">
        <v>186</v>
      </c>
      <c r="C19" s="253" t="s">
        <v>290</v>
      </c>
      <c r="D19" s="254" t="s">
        <v>180</v>
      </c>
      <c r="E19" s="296">
        <v>70</v>
      </c>
      <c r="F19" s="296">
        <v>396</v>
      </c>
      <c r="G19" s="296">
        <v>206</v>
      </c>
      <c r="H19" s="296"/>
      <c r="I19" s="296">
        <v>70</v>
      </c>
      <c r="J19" s="296">
        <v>380</v>
      </c>
      <c r="K19" s="296">
        <v>208</v>
      </c>
    </row>
    <row r="20" spans="2:19" ht="21" customHeight="1" x14ac:dyDescent="0.25">
      <c r="B20" s="187" t="s">
        <v>187</v>
      </c>
      <c r="C20" s="253" t="s">
        <v>188</v>
      </c>
      <c r="D20" s="254" t="s">
        <v>180</v>
      </c>
      <c r="E20" s="328">
        <v>0.01</v>
      </c>
      <c r="F20" s="328">
        <v>0.28000000000000003</v>
      </c>
      <c r="G20" s="328">
        <v>0.12</v>
      </c>
      <c r="H20" s="328"/>
      <c r="I20" s="328">
        <v>0.01</v>
      </c>
      <c r="J20" s="328">
        <v>0.25</v>
      </c>
      <c r="K20" s="328">
        <v>0.08</v>
      </c>
    </row>
    <row r="21" spans="2:19" ht="21" customHeight="1" thickBot="1" x14ac:dyDescent="0.3">
      <c r="B21" s="188" t="s">
        <v>189</v>
      </c>
      <c r="C21" s="256" t="s">
        <v>298</v>
      </c>
      <c r="D21" s="257" t="s">
        <v>180</v>
      </c>
      <c r="E21" s="299" t="s">
        <v>460</v>
      </c>
      <c r="F21" s="329">
        <v>1.37</v>
      </c>
      <c r="G21" s="329">
        <v>0.15</v>
      </c>
      <c r="H21" s="299"/>
      <c r="I21" s="299" t="s">
        <v>460</v>
      </c>
      <c r="J21" s="329">
        <v>0.24</v>
      </c>
      <c r="K21" s="329">
        <v>0.08</v>
      </c>
    </row>
    <row r="22" spans="2:19" ht="18" customHeight="1" thickTop="1" x14ac:dyDescent="0.25">
      <c r="B22" s="1015" t="s">
        <v>323</v>
      </c>
      <c r="C22" s="1015"/>
      <c r="D22" s="1015"/>
      <c r="E22" s="1015"/>
      <c r="F22" s="1015"/>
      <c r="G22" s="1015"/>
      <c r="H22" s="1015"/>
      <c r="I22" s="1015"/>
      <c r="K22" s="63" t="s">
        <v>131</v>
      </c>
    </row>
    <row r="23" spans="2:19" ht="15" customHeight="1" x14ac:dyDescent="0.25">
      <c r="B23" s="1015" t="s">
        <v>324</v>
      </c>
      <c r="C23" s="1015"/>
      <c r="D23" s="1015"/>
      <c r="E23" s="1015"/>
      <c r="F23" s="1015"/>
      <c r="G23" s="1015"/>
      <c r="H23" s="1015"/>
      <c r="I23" s="1015"/>
      <c r="J23" s="75"/>
      <c r="K23" s="76"/>
    </row>
    <row r="24" spans="2:19" ht="14.25" customHeight="1" x14ac:dyDescent="0.25">
      <c r="B24" s="1016"/>
      <c r="C24" s="1016"/>
      <c r="D24" s="1016"/>
      <c r="E24" s="1016"/>
      <c r="F24" s="1016"/>
      <c r="G24" s="1016"/>
      <c r="H24" s="1016"/>
      <c r="I24" s="1016"/>
      <c r="J24" s="1016"/>
      <c r="K24" s="1016"/>
    </row>
    <row r="25" spans="2:19" ht="3.75" hidden="1" customHeight="1" x14ac:dyDescent="0.25">
      <c r="B25" s="238"/>
      <c r="C25" s="238"/>
      <c r="D25" s="238"/>
      <c r="E25" s="238"/>
      <c r="F25" s="238"/>
      <c r="G25" s="238"/>
      <c r="H25" s="238"/>
      <c r="I25" s="238"/>
      <c r="J25" s="238"/>
      <c r="K25" s="238"/>
    </row>
    <row r="26" spans="2:19" ht="5.25" hidden="1" customHeight="1" x14ac:dyDescent="0.25">
      <c r="B26" s="238"/>
      <c r="C26" s="238"/>
      <c r="D26" s="238"/>
      <c r="E26" s="238"/>
      <c r="F26" s="238"/>
      <c r="G26" s="238"/>
      <c r="H26" s="238"/>
      <c r="I26" s="238"/>
      <c r="J26" s="238"/>
      <c r="K26" s="238"/>
    </row>
    <row r="27" spans="2:19" ht="9.75" customHeight="1" x14ac:dyDescent="0.25">
      <c r="B27" s="77"/>
      <c r="C27" s="78"/>
      <c r="D27" s="78"/>
      <c r="E27" s="78"/>
      <c r="F27" s="78"/>
      <c r="G27" s="78"/>
      <c r="H27" s="78"/>
      <c r="I27" s="78"/>
      <c r="J27" s="74"/>
      <c r="K27" s="74"/>
    </row>
    <row r="28" spans="2:19" ht="24" customHeight="1" x14ac:dyDescent="0.25">
      <c r="B28" s="304" t="s">
        <v>338</v>
      </c>
      <c r="C28" s="304"/>
      <c r="D28" s="918">
        <v>43</v>
      </c>
      <c r="E28" s="918"/>
      <c r="F28" s="918"/>
      <c r="G28" s="918"/>
      <c r="H28" s="306"/>
      <c r="I28" s="306"/>
      <c r="J28" s="306"/>
      <c r="K28" s="306"/>
      <c r="L28" s="13"/>
      <c r="M28" s="13"/>
      <c r="N28" s="13"/>
      <c r="O28" s="13"/>
      <c r="P28" s="13"/>
      <c r="Q28" s="13"/>
      <c r="S28" s="16"/>
    </row>
    <row r="29" spans="2:19" ht="30" customHeight="1" x14ac:dyDescent="0.25">
      <c r="B29" s="1017" t="s">
        <v>381</v>
      </c>
      <c r="C29" s="1017"/>
      <c r="D29" s="1017"/>
      <c r="E29" s="1017"/>
      <c r="F29" s="1017"/>
      <c r="G29" s="1017"/>
      <c r="H29" s="1017"/>
      <c r="I29" s="1017"/>
      <c r="J29" s="1017"/>
      <c r="K29" s="1017"/>
    </row>
    <row r="30" spans="2:19" s="307" customFormat="1" ht="27" customHeight="1" thickBot="1" x14ac:dyDescent="0.3">
      <c r="B30" s="1018" t="s">
        <v>450</v>
      </c>
      <c r="C30" s="1018"/>
      <c r="D30" s="1018"/>
      <c r="E30" s="1018"/>
      <c r="F30" s="1018"/>
      <c r="G30" s="1018"/>
      <c r="H30" s="1018"/>
      <c r="I30" s="1018"/>
      <c r="J30" s="1018"/>
      <c r="K30" s="1018"/>
    </row>
    <row r="31" spans="2:19" ht="27.75" customHeight="1" thickTop="1" x14ac:dyDescent="0.25">
      <c r="B31" s="922" t="s">
        <v>153</v>
      </c>
      <c r="C31" s="922"/>
      <c r="D31" s="922" t="s">
        <v>154</v>
      </c>
      <c r="E31" s="926" t="s">
        <v>155</v>
      </c>
      <c r="F31" s="926"/>
      <c r="G31" s="926"/>
      <c r="H31" s="384"/>
      <c r="I31" s="926" t="s">
        <v>156</v>
      </c>
      <c r="J31" s="926"/>
      <c r="K31" s="926"/>
    </row>
    <row r="32" spans="2:19" ht="27" customHeight="1" x14ac:dyDescent="0.25">
      <c r="B32" s="928"/>
      <c r="C32" s="928"/>
      <c r="D32" s="928"/>
      <c r="E32" s="400" t="s">
        <v>140</v>
      </c>
      <c r="F32" s="400" t="s">
        <v>141</v>
      </c>
      <c r="G32" s="400" t="s">
        <v>157</v>
      </c>
      <c r="H32" s="399"/>
      <c r="I32" s="400" t="s">
        <v>140</v>
      </c>
      <c r="J32" s="400" t="s">
        <v>141</v>
      </c>
      <c r="K32" s="400" t="s">
        <v>157</v>
      </c>
    </row>
    <row r="33" spans="2:11" ht="21" customHeight="1" x14ac:dyDescent="0.25">
      <c r="B33" s="187" t="s">
        <v>190</v>
      </c>
      <c r="C33" s="71" t="s">
        <v>299</v>
      </c>
      <c r="D33" s="70" t="s">
        <v>180</v>
      </c>
      <c r="E33" s="475">
        <v>1E-3</v>
      </c>
      <c r="F33" s="195">
        <v>0.3</v>
      </c>
      <c r="G33" s="195">
        <v>0.01</v>
      </c>
      <c r="H33" s="189"/>
      <c r="I33" s="286" t="s">
        <v>461</v>
      </c>
      <c r="J33" s="195">
        <v>3.5999999999999997E-2</v>
      </c>
      <c r="K33" s="189">
        <v>2E-3</v>
      </c>
    </row>
    <row r="34" spans="2:11" ht="21" customHeight="1" x14ac:dyDescent="0.25">
      <c r="B34" s="187" t="s">
        <v>191</v>
      </c>
      <c r="C34" s="71" t="s">
        <v>300</v>
      </c>
      <c r="D34" s="70" t="s">
        <v>180</v>
      </c>
      <c r="E34" s="190">
        <v>0.1</v>
      </c>
      <c r="F34" s="190">
        <v>2.2999999999999998</v>
      </c>
      <c r="G34" s="189">
        <v>0.77</v>
      </c>
      <c r="H34" s="189"/>
      <c r="I34" s="190">
        <v>0.11</v>
      </c>
      <c r="J34" s="190">
        <v>1.94</v>
      </c>
      <c r="K34" s="189">
        <v>0.84</v>
      </c>
    </row>
    <row r="35" spans="2:11" ht="21" customHeight="1" x14ac:dyDescent="0.25">
      <c r="B35" s="187" t="s">
        <v>192</v>
      </c>
      <c r="C35" s="71" t="s">
        <v>301</v>
      </c>
      <c r="D35" s="70" t="s">
        <v>180</v>
      </c>
      <c r="E35" s="189">
        <v>0.5</v>
      </c>
      <c r="F35" s="191">
        <v>8.1999999999999993</v>
      </c>
      <c r="G35" s="191">
        <v>4.2</v>
      </c>
      <c r="H35" s="189"/>
      <c r="I35" s="189">
        <v>0.4</v>
      </c>
      <c r="J35" s="191">
        <v>8.1</v>
      </c>
      <c r="K35" s="191">
        <v>3.9</v>
      </c>
    </row>
    <row r="36" spans="2:11" ht="21" customHeight="1" x14ac:dyDescent="0.25">
      <c r="B36" s="183" t="s">
        <v>193</v>
      </c>
      <c r="C36" s="72" t="s">
        <v>302</v>
      </c>
      <c r="D36" s="70" t="s">
        <v>180</v>
      </c>
      <c r="E36" s="286" t="s">
        <v>460</v>
      </c>
      <c r="F36" s="190">
        <v>0.84</v>
      </c>
      <c r="G36" s="189">
        <v>0.26</v>
      </c>
      <c r="H36" s="189"/>
      <c r="I36" s="286" t="s">
        <v>460</v>
      </c>
      <c r="J36" s="189">
        <v>0.26</v>
      </c>
      <c r="K36" s="189">
        <v>0.11</v>
      </c>
    </row>
    <row r="37" spans="2:11" ht="21" customHeight="1" x14ac:dyDescent="0.25">
      <c r="B37" s="192" t="s">
        <v>194</v>
      </c>
      <c r="C37" s="73" t="s">
        <v>195</v>
      </c>
      <c r="D37" s="70" t="s">
        <v>180</v>
      </c>
      <c r="E37" s="286" t="s">
        <v>462</v>
      </c>
      <c r="F37" s="286" t="s">
        <v>462</v>
      </c>
      <c r="G37" s="286" t="s">
        <v>462</v>
      </c>
      <c r="H37" s="286"/>
      <c r="I37" s="286" t="s">
        <v>462</v>
      </c>
      <c r="J37" s="286" t="s">
        <v>462</v>
      </c>
      <c r="K37" s="286" t="s">
        <v>462</v>
      </c>
    </row>
    <row r="38" spans="2:11" ht="21" customHeight="1" x14ac:dyDescent="0.25">
      <c r="B38" s="183" t="s">
        <v>196</v>
      </c>
      <c r="C38" s="72" t="s">
        <v>197</v>
      </c>
      <c r="D38" s="70" t="s">
        <v>180</v>
      </c>
      <c r="E38" s="286" t="s">
        <v>460</v>
      </c>
      <c r="F38" s="286" t="s">
        <v>460</v>
      </c>
      <c r="G38" s="286" t="s">
        <v>460</v>
      </c>
      <c r="H38" s="286"/>
      <c r="I38" s="286" t="s">
        <v>460</v>
      </c>
      <c r="J38" s="286" t="s">
        <v>460</v>
      </c>
      <c r="K38" s="286" t="s">
        <v>460</v>
      </c>
    </row>
    <row r="39" spans="2:11" ht="21" customHeight="1" x14ac:dyDescent="0.25">
      <c r="B39" s="183" t="s">
        <v>198</v>
      </c>
      <c r="C39" s="72" t="s">
        <v>199</v>
      </c>
      <c r="D39" s="70" t="s">
        <v>180</v>
      </c>
      <c r="E39" s="286" t="s">
        <v>463</v>
      </c>
      <c r="F39" s="189">
        <v>0.03</v>
      </c>
      <c r="G39" s="189">
        <v>0.02</v>
      </c>
      <c r="H39" s="189"/>
      <c r="I39" s="286" t="s">
        <v>463</v>
      </c>
      <c r="J39" s="286" t="s">
        <v>463</v>
      </c>
      <c r="K39" s="286" t="s">
        <v>463</v>
      </c>
    </row>
    <row r="40" spans="2:11" ht="21" customHeight="1" x14ac:dyDescent="0.25">
      <c r="B40" s="193" t="s">
        <v>200</v>
      </c>
      <c r="C40" s="80" t="s">
        <v>201</v>
      </c>
      <c r="D40" s="69" t="s">
        <v>180</v>
      </c>
      <c r="E40" s="286" t="s">
        <v>463</v>
      </c>
      <c r="F40" s="286" t="s">
        <v>463</v>
      </c>
      <c r="G40" s="286" t="s">
        <v>463</v>
      </c>
      <c r="H40" s="286"/>
      <c r="I40" s="286" t="s">
        <v>463</v>
      </c>
      <c r="J40" s="286" t="s">
        <v>463</v>
      </c>
      <c r="K40" s="286" t="s">
        <v>463</v>
      </c>
    </row>
    <row r="41" spans="2:11" ht="21" customHeight="1" x14ac:dyDescent="0.25">
      <c r="B41" s="194" t="s">
        <v>202</v>
      </c>
      <c r="C41" s="72" t="s">
        <v>203</v>
      </c>
      <c r="D41" s="70" t="s">
        <v>180</v>
      </c>
      <c r="E41" s="286" t="s">
        <v>464</v>
      </c>
      <c r="F41" s="195">
        <v>0.01</v>
      </c>
      <c r="G41" s="189">
        <v>6.0000000000000001E-3</v>
      </c>
      <c r="H41" s="189"/>
      <c r="I41" s="286" t="s">
        <v>464</v>
      </c>
      <c r="J41" s="330">
        <v>8.9999999999999993E-3</v>
      </c>
      <c r="K41" s="330">
        <v>5.0000000000000001E-3</v>
      </c>
    </row>
    <row r="42" spans="2:11" ht="21" customHeight="1" x14ac:dyDescent="0.25">
      <c r="B42" s="194" t="s">
        <v>204</v>
      </c>
      <c r="C42" s="72" t="s">
        <v>205</v>
      </c>
      <c r="D42" s="70" t="s">
        <v>180</v>
      </c>
      <c r="E42" s="286" t="s">
        <v>465</v>
      </c>
      <c r="F42" s="286" t="s">
        <v>465</v>
      </c>
      <c r="G42" s="286" t="s">
        <v>465</v>
      </c>
      <c r="H42" s="286"/>
      <c r="I42" s="286" t="s">
        <v>465</v>
      </c>
      <c r="J42" s="286" t="s">
        <v>465</v>
      </c>
      <c r="K42" s="286" t="s">
        <v>465</v>
      </c>
    </row>
    <row r="43" spans="2:11" ht="21" customHeight="1" x14ac:dyDescent="0.25">
      <c r="B43" s="194" t="s">
        <v>206</v>
      </c>
      <c r="C43" s="72" t="s">
        <v>207</v>
      </c>
      <c r="D43" s="70" t="s">
        <v>180</v>
      </c>
      <c r="E43" s="189">
        <v>63</v>
      </c>
      <c r="F43" s="189">
        <v>103</v>
      </c>
      <c r="G43" s="189">
        <v>80</v>
      </c>
      <c r="H43" s="189"/>
      <c r="I43" s="189">
        <v>68</v>
      </c>
      <c r="J43" s="189">
        <v>96</v>
      </c>
      <c r="K43" s="189">
        <v>79</v>
      </c>
    </row>
    <row r="44" spans="2:11" ht="21" customHeight="1" x14ac:dyDescent="0.25">
      <c r="B44" s="194" t="s">
        <v>208</v>
      </c>
      <c r="C44" s="72" t="s">
        <v>209</v>
      </c>
      <c r="D44" s="70" t="s">
        <v>180</v>
      </c>
      <c r="E44" s="190">
        <v>2.13</v>
      </c>
      <c r="F44" s="190">
        <v>4.5</v>
      </c>
      <c r="G44" s="190">
        <v>3.32</v>
      </c>
      <c r="H44" s="190">
        <v>1.87</v>
      </c>
      <c r="I44" s="190">
        <v>1.87</v>
      </c>
      <c r="J44" s="190">
        <v>4.7</v>
      </c>
      <c r="K44" s="189">
        <v>3.58</v>
      </c>
    </row>
    <row r="45" spans="2:11" ht="21" customHeight="1" x14ac:dyDescent="0.25">
      <c r="B45" s="194" t="s">
        <v>210</v>
      </c>
      <c r="C45" s="72" t="s">
        <v>211</v>
      </c>
      <c r="D45" s="70" t="s">
        <v>180</v>
      </c>
      <c r="E45" s="286" t="s">
        <v>464</v>
      </c>
      <c r="F45" s="286" t="s">
        <v>464</v>
      </c>
      <c r="G45" s="286" t="s">
        <v>464</v>
      </c>
      <c r="H45" s="286"/>
      <c r="I45" s="286" t="s">
        <v>464</v>
      </c>
      <c r="J45" s="286" t="s">
        <v>464</v>
      </c>
      <c r="K45" s="286" t="s">
        <v>464</v>
      </c>
    </row>
    <row r="46" spans="2:11" ht="21" customHeight="1" thickBot="1" x14ac:dyDescent="0.3">
      <c r="B46" s="476" t="s">
        <v>212</v>
      </c>
      <c r="C46" s="477" t="s">
        <v>213</v>
      </c>
      <c r="D46" s="478" t="s">
        <v>180</v>
      </c>
      <c r="E46" s="479" t="s">
        <v>461</v>
      </c>
      <c r="F46" s="479" t="s">
        <v>461</v>
      </c>
      <c r="G46" s="479" t="s">
        <v>461</v>
      </c>
      <c r="H46" s="479"/>
      <c r="I46" s="479" t="s">
        <v>461</v>
      </c>
      <c r="J46" s="479" t="s">
        <v>461</v>
      </c>
      <c r="K46" s="479" t="s">
        <v>461</v>
      </c>
    </row>
    <row r="47" spans="2:11" ht="21" customHeight="1" thickTop="1" x14ac:dyDescent="0.25">
      <c r="B47" s="480"/>
      <c r="C47" s="481"/>
      <c r="D47" s="482"/>
      <c r="E47" s="483"/>
      <c r="F47" s="483"/>
      <c r="G47" s="483"/>
      <c r="H47" s="483"/>
      <c r="I47" s="483"/>
      <c r="J47" s="483"/>
      <c r="K47" s="483"/>
    </row>
    <row r="48" spans="2:11" ht="9.75" customHeight="1" x14ac:dyDescent="0.25">
      <c r="E48"/>
      <c r="F48"/>
      <c r="G48"/>
      <c r="H48"/>
    </row>
    <row r="49" spans="2:19" ht="17.25" customHeight="1" x14ac:dyDescent="0.25">
      <c r="B49" s="1015" t="s">
        <v>324</v>
      </c>
      <c r="C49" s="1015"/>
      <c r="D49" s="1015"/>
      <c r="E49" s="1015"/>
      <c r="F49" s="1015"/>
      <c r="G49" s="1015"/>
      <c r="H49" s="1015"/>
      <c r="I49" s="1015"/>
      <c r="J49" s="75"/>
      <c r="K49" s="76"/>
    </row>
    <row r="50" spans="2:19" ht="33" customHeight="1" x14ac:dyDescent="0.25">
      <c r="B50" s="1016"/>
      <c r="C50" s="1016"/>
      <c r="D50" s="1016"/>
      <c r="E50" s="1016"/>
      <c r="F50" s="1016"/>
      <c r="G50" s="1016"/>
      <c r="H50" s="1016"/>
      <c r="I50" s="1016"/>
      <c r="J50" s="1016"/>
      <c r="K50" s="1016"/>
    </row>
    <row r="51" spans="2:19" ht="16.5" customHeight="1" x14ac:dyDescent="0.25">
      <c r="B51" s="102"/>
      <c r="C51" s="102"/>
      <c r="D51" s="102"/>
      <c r="E51" s="102"/>
      <c r="F51" s="102"/>
      <c r="G51" s="102"/>
      <c r="H51" s="238"/>
      <c r="I51" s="102"/>
      <c r="J51" s="102"/>
      <c r="K51" s="102"/>
    </row>
    <row r="52" spans="2:19" ht="17.25" customHeight="1" x14ac:dyDescent="0.25">
      <c r="B52" s="77"/>
      <c r="C52" s="78"/>
      <c r="D52" s="78"/>
      <c r="E52" s="78"/>
      <c r="F52" s="78"/>
      <c r="G52" s="78"/>
      <c r="H52" s="78"/>
      <c r="I52" s="78"/>
      <c r="J52" s="74"/>
      <c r="K52" s="74"/>
    </row>
    <row r="53" spans="2:19" ht="22.5" customHeight="1" x14ac:dyDescent="0.25">
      <c r="B53" s="304" t="s">
        <v>338</v>
      </c>
      <c r="C53" s="304"/>
      <c r="D53" s="918">
        <v>44</v>
      </c>
      <c r="E53" s="918"/>
      <c r="F53" s="918"/>
      <c r="G53" s="918"/>
      <c r="H53" s="306"/>
      <c r="I53" s="306"/>
      <c r="J53" s="306"/>
      <c r="K53" s="306"/>
      <c r="L53" s="13"/>
      <c r="M53" s="13"/>
      <c r="N53" s="13"/>
      <c r="O53" s="13"/>
      <c r="P53" s="13"/>
      <c r="Q53" s="13"/>
      <c r="S53" s="16"/>
    </row>
  </sheetData>
  <mergeCells count="19">
    <mergeCell ref="B22:I22"/>
    <mergeCell ref="B1:K1"/>
    <mergeCell ref="B2:K2"/>
    <mergeCell ref="B3:C4"/>
    <mergeCell ref="D3:D4"/>
    <mergeCell ref="E3:G3"/>
    <mergeCell ref="I3:K3"/>
    <mergeCell ref="B31:C32"/>
    <mergeCell ref="D31:D32"/>
    <mergeCell ref="D28:G28"/>
    <mergeCell ref="D53:G53"/>
    <mergeCell ref="B23:I23"/>
    <mergeCell ref="B24:K24"/>
    <mergeCell ref="E31:G31"/>
    <mergeCell ref="I31:K31"/>
    <mergeCell ref="B49:I49"/>
    <mergeCell ref="B50:K50"/>
    <mergeCell ref="B29:K29"/>
    <mergeCell ref="B30:K30"/>
  </mergeCells>
  <printOptions horizontalCentered="1"/>
  <pageMargins left="0.43307086614173229" right="0.43307086614173229" top="0.59055118110236227" bottom="0.19685039370078741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J37"/>
  <sheetViews>
    <sheetView rightToLeft="1" view="pageBreakPreview" topLeftCell="BM13" zoomScaleNormal="90" zoomScaleSheetLayoutView="100" workbookViewId="0">
      <selection activeCell="BQ10" sqref="BQ10"/>
    </sheetView>
  </sheetViews>
  <sheetFormatPr defaultRowHeight="15" x14ac:dyDescent="0.25"/>
  <cols>
    <col min="2" max="2" width="5.42578125" customWidth="1"/>
    <col min="3" max="3" width="8.5703125" customWidth="1"/>
    <col min="4" max="4" width="7.5703125" customWidth="1"/>
    <col min="5" max="7" width="8.5703125" customWidth="1"/>
    <col min="8" max="8" width="2.140625" customWidth="1"/>
    <col min="9" max="11" width="8.5703125" customWidth="1"/>
    <col min="13" max="13" width="5.42578125" customWidth="1"/>
    <col min="14" max="14" width="8.5703125" customWidth="1"/>
    <col min="15" max="15" width="7.5703125" customWidth="1"/>
    <col min="16" max="18" width="8.5703125" customWidth="1"/>
    <col min="19" max="19" width="2.140625" customWidth="1"/>
    <col min="20" max="22" width="8.5703125" customWidth="1"/>
    <col min="24" max="24" width="5.42578125" customWidth="1"/>
    <col min="25" max="25" width="8.5703125" customWidth="1"/>
    <col min="26" max="26" width="7.5703125" customWidth="1"/>
    <col min="27" max="29" width="8.5703125" customWidth="1"/>
    <col min="30" max="30" width="2.140625" customWidth="1"/>
    <col min="31" max="33" width="8.5703125" customWidth="1"/>
    <col min="35" max="35" width="5.42578125" customWidth="1"/>
    <col min="36" max="36" width="8.5703125" customWidth="1"/>
    <col min="37" max="37" width="7.5703125" customWidth="1"/>
    <col min="38" max="40" width="8.5703125" customWidth="1"/>
    <col min="41" max="41" width="2.140625" customWidth="1"/>
    <col min="42" max="44" width="8.5703125" customWidth="1"/>
    <col min="46" max="46" width="5.42578125" customWidth="1"/>
    <col min="47" max="47" width="8.5703125" customWidth="1"/>
    <col min="48" max="48" width="7.5703125" customWidth="1"/>
    <col min="49" max="51" width="8.5703125" customWidth="1"/>
    <col min="52" max="52" width="2.140625" customWidth="1"/>
    <col min="53" max="55" width="8.5703125" customWidth="1"/>
    <col min="57" max="57" width="5.42578125" customWidth="1"/>
    <col min="58" max="58" width="8.5703125" customWidth="1"/>
    <col min="59" max="59" width="7.5703125" customWidth="1"/>
    <col min="60" max="62" width="8.5703125" customWidth="1"/>
    <col min="63" max="63" width="2.140625" customWidth="1"/>
    <col min="64" max="66" width="8.5703125" customWidth="1"/>
    <col min="68" max="68" width="5.42578125" customWidth="1"/>
    <col min="69" max="69" width="8.5703125" customWidth="1"/>
    <col min="70" max="70" width="7.5703125" customWidth="1"/>
    <col min="71" max="73" width="8.5703125" customWidth="1"/>
    <col min="74" max="74" width="2.140625" customWidth="1"/>
    <col min="75" max="77" width="8.5703125" customWidth="1"/>
    <col min="79" max="79" width="5.42578125" customWidth="1"/>
    <col min="80" max="80" width="8.5703125" customWidth="1"/>
    <col min="81" max="81" width="7.5703125" customWidth="1"/>
    <col min="82" max="84" width="8.5703125" customWidth="1"/>
    <col min="85" max="85" width="2.140625" customWidth="1"/>
    <col min="86" max="88" width="8.5703125" customWidth="1"/>
  </cols>
  <sheetData>
    <row r="1" spans="1:88" ht="30.75" customHeight="1" x14ac:dyDescent="0.25">
      <c r="A1" s="932" t="s">
        <v>382</v>
      </c>
      <c r="B1" s="932"/>
      <c r="C1" s="932"/>
      <c r="D1" s="932"/>
      <c r="E1" s="932"/>
      <c r="F1" s="932"/>
      <c r="G1" s="932"/>
      <c r="H1" s="932"/>
      <c r="I1" s="932"/>
      <c r="J1" s="932"/>
      <c r="K1" s="932"/>
      <c r="L1" s="932" t="s">
        <v>383</v>
      </c>
      <c r="M1" s="932"/>
      <c r="N1" s="932"/>
      <c r="O1" s="932"/>
      <c r="P1" s="932"/>
      <c r="Q1" s="932"/>
      <c r="R1" s="932"/>
      <c r="S1" s="932"/>
      <c r="T1" s="932"/>
      <c r="U1" s="932"/>
      <c r="V1" s="932"/>
      <c r="W1" s="932" t="s">
        <v>384</v>
      </c>
      <c r="X1" s="932"/>
      <c r="Y1" s="932"/>
      <c r="Z1" s="932"/>
      <c r="AA1" s="932"/>
      <c r="AB1" s="932"/>
      <c r="AC1" s="932"/>
      <c r="AD1" s="932"/>
      <c r="AE1" s="932"/>
      <c r="AF1" s="932"/>
      <c r="AG1" s="932"/>
      <c r="AH1" s="932" t="s">
        <v>385</v>
      </c>
      <c r="AI1" s="932"/>
      <c r="AJ1" s="932"/>
      <c r="AK1" s="932"/>
      <c r="AL1" s="932"/>
      <c r="AM1" s="932"/>
      <c r="AN1" s="932"/>
      <c r="AO1" s="932"/>
      <c r="AP1" s="932"/>
      <c r="AQ1" s="932"/>
      <c r="AR1" s="932"/>
      <c r="AS1" s="932" t="s">
        <v>386</v>
      </c>
      <c r="AT1" s="932"/>
      <c r="AU1" s="932"/>
      <c r="AV1" s="932"/>
      <c r="AW1" s="932"/>
      <c r="AX1" s="932"/>
      <c r="AY1" s="932"/>
      <c r="AZ1" s="932"/>
      <c r="BA1" s="932"/>
      <c r="BB1" s="932"/>
      <c r="BC1" s="932"/>
      <c r="BD1" s="932" t="s">
        <v>387</v>
      </c>
      <c r="BE1" s="932"/>
      <c r="BF1" s="932"/>
      <c r="BG1" s="932"/>
      <c r="BH1" s="932"/>
      <c r="BI1" s="932"/>
      <c r="BJ1" s="932"/>
      <c r="BK1" s="932"/>
      <c r="BL1" s="932"/>
      <c r="BM1" s="932"/>
      <c r="BN1" s="932"/>
      <c r="BO1" s="932" t="s">
        <v>388</v>
      </c>
      <c r="BP1" s="932"/>
      <c r="BQ1" s="932"/>
      <c r="BR1" s="932"/>
      <c r="BS1" s="932"/>
      <c r="BT1" s="932"/>
      <c r="BU1" s="932"/>
      <c r="BV1" s="932"/>
      <c r="BW1" s="932"/>
      <c r="BX1" s="932"/>
      <c r="BY1" s="932"/>
      <c r="BZ1" s="932" t="s">
        <v>389</v>
      </c>
      <c r="CA1" s="932"/>
      <c r="CB1" s="932"/>
      <c r="CC1" s="932"/>
      <c r="CD1" s="932"/>
      <c r="CE1" s="932"/>
      <c r="CF1" s="932"/>
      <c r="CG1" s="932"/>
      <c r="CH1" s="932"/>
      <c r="CI1" s="932"/>
      <c r="CJ1" s="932"/>
    </row>
    <row r="2" spans="1:88" s="308" customFormat="1" ht="20.25" customHeight="1" thickBot="1" x14ac:dyDescent="0.3">
      <c r="A2" s="924" t="s">
        <v>549</v>
      </c>
      <c r="B2" s="924"/>
      <c r="C2" s="924"/>
      <c r="D2" s="924"/>
      <c r="E2" s="924"/>
      <c r="F2" s="924"/>
      <c r="G2" s="924"/>
      <c r="H2" s="924"/>
      <c r="I2" s="924"/>
      <c r="J2" s="924"/>
      <c r="K2" s="924"/>
      <c r="L2" s="924" t="s">
        <v>550</v>
      </c>
      <c r="M2" s="924"/>
      <c r="N2" s="924"/>
      <c r="O2" s="924"/>
      <c r="P2" s="924"/>
      <c r="Q2" s="924"/>
      <c r="R2" s="924"/>
      <c r="S2" s="924"/>
      <c r="T2" s="924"/>
      <c r="U2" s="924"/>
      <c r="V2" s="924"/>
      <c r="W2" s="924" t="s">
        <v>550</v>
      </c>
      <c r="X2" s="924"/>
      <c r="Y2" s="924"/>
      <c r="Z2" s="924"/>
      <c r="AA2" s="924"/>
      <c r="AB2" s="924"/>
      <c r="AC2" s="924"/>
      <c r="AD2" s="924"/>
      <c r="AE2" s="924"/>
      <c r="AF2" s="924"/>
      <c r="AG2" s="924"/>
      <c r="AH2" s="924" t="s">
        <v>550</v>
      </c>
      <c r="AI2" s="924"/>
      <c r="AJ2" s="924"/>
      <c r="AK2" s="924"/>
      <c r="AL2" s="924"/>
      <c r="AM2" s="924"/>
      <c r="AN2" s="924"/>
      <c r="AO2" s="924"/>
      <c r="AP2" s="924"/>
      <c r="AQ2" s="924"/>
      <c r="AR2" s="924"/>
      <c r="AS2" s="924" t="s">
        <v>550</v>
      </c>
      <c r="AT2" s="924"/>
      <c r="AU2" s="924"/>
      <c r="AV2" s="924"/>
      <c r="AW2" s="924"/>
      <c r="AX2" s="924"/>
      <c r="AY2" s="924"/>
      <c r="AZ2" s="924"/>
      <c r="BA2" s="924"/>
      <c r="BB2" s="924"/>
      <c r="BC2" s="924"/>
      <c r="BD2" s="924" t="s">
        <v>550</v>
      </c>
      <c r="BE2" s="924"/>
      <c r="BF2" s="924"/>
      <c r="BG2" s="924"/>
      <c r="BH2" s="924"/>
      <c r="BI2" s="924"/>
      <c r="BJ2" s="924"/>
      <c r="BK2" s="924"/>
      <c r="BL2" s="924"/>
      <c r="BM2" s="924"/>
      <c r="BN2" s="924"/>
      <c r="BO2" s="924" t="s">
        <v>550</v>
      </c>
      <c r="BP2" s="924"/>
      <c r="BQ2" s="924"/>
      <c r="BR2" s="924"/>
      <c r="BS2" s="924"/>
      <c r="BT2" s="924"/>
      <c r="BU2" s="924"/>
      <c r="BV2" s="924"/>
      <c r="BW2" s="924"/>
      <c r="BX2" s="924"/>
      <c r="BY2" s="924"/>
      <c r="BZ2" s="924" t="s">
        <v>550</v>
      </c>
      <c r="CA2" s="924"/>
      <c r="CB2" s="924"/>
      <c r="CC2" s="924"/>
      <c r="CD2" s="924"/>
      <c r="CE2" s="924"/>
      <c r="CF2" s="924"/>
      <c r="CG2" s="924"/>
      <c r="CH2" s="924"/>
      <c r="CI2" s="924"/>
      <c r="CJ2" s="924"/>
    </row>
    <row r="3" spans="1:88" ht="24.75" customHeight="1" thickTop="1" x14ac:dyDescent="0.25">
      <c r="A3" s="922" t="s">
        <v>284</v>
      </c>
      <c r="B3" s="922"/>
      <c r="C3" s="922"/>
      <c r="D3" s="920" t="s">
        <v>214</v>
      </c>
      <c r="E3" s="926" t="s">
        <v>561</v>
      </c>
      <c r="F3" s="926"/>
      <c r="G3" s="926"/>
      <c r="H3" s="384"/>
      <c r="I3" s="926" t="s">
        <v>156</v>
      </c>
      <c r="J3" s="926"/>
      <c r="K3" s="926"/>
      <c r="L3" s="922" t="s">
        <v>284</v>
      </c>
      <c r="M3" s="922"/>
      <c r="N3" s="922"/>
      <c r="O3" s="920" t="s">
        <v>214</v>
      </c>
      <c r="P3" s="926" t="s">
        <v>561</v>
      </c>
      <c r="Q3" s="926"/>
      <c r="R3" s="926"/>
      <c r="S3" s="384"/>
      <c r="T3" s="926" t="s">
        <v>156</v>
      </c>
      <c r="U3" s="926"/>
      <c r="V3" s="926"/>
      <c r="W3" s="922" t="s">
        <v>284</v>
      </c>
      <c r="X3" s="922"/>
      <c r="Y3" s="922"/>
      <c r="Z3" s="920" t="s">
        <v>214</v>
      </c>
      <c r="AA3" s="926" t="s">
        <v>561</v>
      </c>
      <c r="AB3" s="926"/>
      <c r="AC3" s="926"/>
      <c r="AD3" s="384"/>
      <c r="AE3" s="926" t="s">
        <v>156</v>
      </c>
      <c r="AF3" s="926"/>
      <c r="AG3" s="926"/>
      <c r="AH3" s="922" t="s">
        <v>284</v>
      </c>
      <c r="AI3" s="922"/>
      <c r="AJ3" s="922"/>
      <c r="AK3" s="920" t="s">
        <v>214</v>
      </c>
      <c r="AL3" s="926" t="s">
        <v>561</v>
      </c>
      <c r="AM3" s="926"/>
      <c r="AN3" s="926"/>
      <c r="AO3" s="384"/>
      <c r="AP3" s="926" t="s">
        <v>156</v>
      </c>
      <c r="AQ3" s="926"/>
      <c r="AR3" s="926"/>
      <c r="AS3" s="922" t="s">
        <v>284</v>
      </c>
      <c r="AT3" s="922"/>
      <c r="AU3" s="922"/>
      <c r="AV3" s="920" t="s">
        <v>214</v>
      </c>
      <c r="AW3" s="926" t="s">
        <v>561</v>
      </c>
      <c r="AX3" s="926"/>
      <c r="AY3" s="926"/>
      <c r="AZ3" s="384"/>
      <c r="BA3" s="926" t="s">
        <v>156</v>
      </c>
      <c r="BB3" s="926"/>
      <c r="BC3" s="926"/>
      <c r="BD3" s="922" t="s">
        <v>284</v>
      </c>
      <c r="BE3" s="922"/>
      <c r="BF3" s="922"/>
      <c r="BG3" s="920" t="s">
        <v>214</v>
      </c>
      <c r="BH3" s="926" t="s">
        <v>561</v>
      </c>
      <c r="BI3" s="926"/>
      <c r="BJ3" s="926"/>
      <c r="BK3" s="384"/>
      <c r="BL3" s="926" t="s">
        <v>156</v>
      </c>
      <c r="BM3" s="926"/>
      <c r="BN3" s="926"/>
      <c r="BO3" s="922" t="s">
        <v>284</v>
      </c>
      <c r="BP3" s="922"/>
      <c r="BQ3" s="922"/>
      <c r="BR3" s="920" t="s">
        <v>214</v>
      </c>
      <c r="BS3" s="926" t="s">
        <v>561</v>
      </c>
      <c r="BT3" s="926"/>
      <c r="BU3" s="926"/>
      <c r="BV3" s="384"/>
      <c r="BW3" s="926" t="s">
        <v>156</v>
      </c>
      <c r="BX3" s="926"/>
      <c r="BY3" s="926"/>
      <c r="BZ3" s="922" t="s">
        <v>284</v>
      </c>
      <c r="CA3" s="922"/>
      <c r="CB3" s="922"/>
      <c r="CC3" s="920" t="s">
        <v>214</v>
      </c>
      <c r="CD3" s="926" t="s">
        <v>561</v>
      </c>
      <c r="CE3" s="926"/>
      <c r="CF3" s="926"/>
      <c r="CG3" s="384"/>
      <c r="CH3" s="926" t="s">
        <v>156</v>
      </c>
      <c r="CI3" s="926"/>
      <c r="CJ3" s="926"/>
    </row>
    <row r="4" spans="1:88" s="264" customFormat="1" ht="22.5" customHeight="1" x14ac:dyDescent="0.2">
      <c r="A4" s="928"/>
      <c r="B4" s="928"/>
      <c r="C4" s="928"/>
      <c r="D4" s="921"/>
      <c r="E4" s="404" t="s">
        <v>140</v>
      </c>
      <c r="F4" s="404" t="s">
        <v>141</v>
      </c>
      <c r="G4" s="404" t="s">
        <v>157</v>
      </c>
      <c r="H4" s="398"/>
      <c r="I4" s="404" t="s">
        <v>140</v>
      </c>
      <c r="J4" s="404" t="s">
        <v>141</v>
      </c>
      <c r="K4" s="404" t="s">
        <v>157</v>
      </c>
      <c r="L4" s="928"/>
      <c r="M4" s="928"/>
      <c r="N4" s="928"/>
      <c r="O4" s="921"/>
      <c r="P4" s="404" t="s">
        <v>140</v>
      </c>
      <c r="Q4" s="404" t="s">
        <v>141</v>
      </c>
      <c r="R4" s="404" t="s">
        <v>157</v>
      </c>
      <c r="S4" s="398"/>
      <c r="T4" s="404" t="s">
        <v>140</v>
      </c>
      <c r="U4" s="404" t="s">
        <v>141</v>
      </c>
      <c r="V4" s="404" t="s">
        <v>157</v>
      </c>
      <c r="W4" s="928"/>
      <c r="X4" s="928"/>
      <c r="Y4" s="928"/>
      <c r="Z4" s="921"/>
      <c r="AA4" s="404" t="s">
        <v>140</v>
      </c>
      <c r="AB4" s="404" t="s">
        <v>141</v>
      </c>
      <c r="AC4" s="404" t="s">
        <v>157</v>
      </c>
      <c r="AD4" s="398"/>
      <c r="AE4" s="404" t="s">
        <v>140</v>
      </c>
      <c r="AF4" s="404" t="s">
        <v>141</v>
      </c>
      <c r="AG4" s="404" t="s">
        <v>157</v>
      </c>
      <c r="AH4" s="928"/>
      <c r="AI4" s="928"/>
      <c r="AJ4" s="928"/>
      <c r="AK4" s="921"/>
      <c r="AL4" s="404" t="s">
        <v>140</v>
      </c>
      <c r="AM4" s="404" t="s">
        <v>141</v>
      </c>
      <c r="AN4" s="404" t="s">
        <v>157</v>
      </c>
      <c r="AO4" s="398"/>
      <c r="AP4" s="404" t="s">
        <v>140</v>
      </c>
      <c r="AQ4" s="404" t="s">
        <v>141</v>
      </c>
      <c r="AR4" s="404" t="s">
        <v>157</v>
      </c>
      <c r="AS4" s="928"/>
      <c r="AT4" s="928"/>
      <c r="AU4" s="928"/>
      <c r="AV4" s="921"/>
      <c r="AW4" s="404" t="s">
        <v>140</v>
      </c>
      <c r="AX4" s="404" t="s">
        <v>141</v>
      </c>
      <c r="AY4" s="404" t="s">
        <v>157</v>
      </c>
      <c r="AZ4" s="398"/>
      <c r="BA4" s="404" t="s">
        <v>140</v>
      </c>
      <c r="BB4" s="404" t="s">
        <v>141</v>
      </c>
      <c r="BC4" s="404" t="s">
        <v>157</v>
      </c>
      <c r="BD4" s="928"/>
      <c r="BE4" s="928"/>
      <c r="BF4" s="928"/>
      <c r="BG4" s="921"/>
      <c r="BH4" s="404" t="s">
        <v>140</v>
      </c>
      <c r="BI4" s="404" t="s">
        <v>141</v>
      </c>
      <c r="BJ4" s="404" t="s">
        <v>157</v>
      </c>
      <c r="BK4" s="398"/>
      <c r="BL4" s="404" t="s">
        <v>140</v>
      </c>
      <c r="BM4" s="404" t="s">
        <v>141</v>
      </c>
      <c r="BN4" s="404" t="s">
        <v>157</v>
      </c>
      <c r="BO4" s="928"/>
      <c r="BP4" s="928"/>
      <c r="BQ4" s="928"/>
      <c r="BR4" s="921"/>
      <c r="BS4" s="404" t="s">
        <v>140</v>
      </c>
      <c r="BT4" s="404" t="s">
        <v>141</v>
      </c>
      <c r="BU4" s="404" t="s">
        <v>157</v>
      </c>
      <c r="BV4" s="398"/>
      <c r="BW4" s="404" t="s">
        <v>140</v>
      </c>
      <c r="BX4" s="404" t="s">
        <v>141</v>
      </c>
      <c r="BY4" s="404" t="s">
        <v>157</v>
      </c>
      <c r="BZ4" s="928"/>
      <c r="CA4" s="928"/>
      <c r="CB4" s="928"/>
      <c r="CC4" s="921"/>
      <c r="CD4" s="404" t="s">
        <v>140</v>
      </c>
      <c r="CE4" s="404" t="s">
        <v>141</v>
      </c>
      <c r="CF4" s="404" t="s">
        <v>157</v>
      </c>
      <c r="CG4" s="398"/>
      <c r="CH4" s="404" t="s">
        <v>140</v>
      </c>
      <c r="CI4" s="404" t="s">
        <v>141</v>
      </c>
      <c r="CJ4" s="404" t="s">
        <v>157</v>
      </c>
    </row>
    <row r="5" spans="1:88" ht="21" customHeight="1" x14ac:dyDescent="0.25">
      <c r="A5" s="1029" t="s">
        <v>163</v>
      </c>
      <c r="B5" s="1029"/>
      <c r="C5" s="258" t="s">
        <v>215</v>
      </c>
      <c r="D5" s="32" t="s">
        <v>164</v>
      </c>
      <c r="E5" s="445" t="s">
        <v>412</v>
      </c>
      <c r="F5" s="445" t="s">
        <v>412</v>
      </c>
      <c r="G5" s="445" t="s">
        <v>412</v>
      </c>
      <c r="H5" s="445"/>
      <c r="I5" s="445" t="s">
        <v>412</v>
      </c>
      <c r="J5" s="445" t="s">
        <v>412</v>
      </c>
      <c r="K5" s="445" t="s">
        <v>412</v>
      </c>
      <c r="L5" s="1029" t="s">
        <v>163</v>
      </c>
      <c r="M5" s="1029"/>
      <c r="N5" s="258" t="s">
        <v>215</v>
      </c>
      <c r="O5" s="32" t="s">
        <v>164</v>
      </c>
      <c r="P5" s="819">
        <v>0.2</v>
      </c>
      <c r="Q5" s="820">
        <v>255</v>
      </c>
      <c r="R5" s="281">
        <v>20.97</v>
      </c>
      <c r="S5" s="281"/>
      <c r="T5" s="819">
        <v>0.1</v>
      </c>
      <c r="U5" s="820">
        <v>28</v>
      </c>
      <c r="V5" s="281">
        <v>4.22</v>
      </c>
      <c r="W5" s="1029" t="s">
        <v>163</v>
      </c>
      <c r="X5" s="1029"/>
      <c r="Y5" s="258" t="s">
        <v>215</v>
      </c>
      <c r="Z5" s="32" t="s">
        <v>164</v>
      </c>
      <c r="AA5" s="281">
        <v>1.89</v>
      </c>
      <c r="AB5" s="281">
        <v>243</v>
      </c>
      <c r="AC5" s="281">
        <v>23.03</v>
      </c>
      <c r="AD5" s="281"/>
      <c r="AE5" s="281">
        <v>0.35</v>
      </c>
      <c r="AF5" s="281">
        <v>59.2</v>
      </c>
      <c r="AG5" s="281">
        <v>6.45</v>
      </c>
      <c r="AH5" s="1029" t="s">
        <v>163</v>
      </c>
      <c r="AI5" s="1029"/>
      <c r="AJ5" s="258" t="s">
        <v>215</v>
      </c>
      <c r="AK5" s="32" t="s">
        <v>164</v>
      </c>
      <c r="AL5" s="820">
        <v>3</v>
      </c>
      <c r="AM5" s="820">
        <v>48</v>
      </c>
      <c r="AN5" s="281">
        <v>11.12</v>
      </c>
      <c r="AO5" s="281"/>
      <c r="AP5" s="281">
        <v>0.01</v>
      </c>
      <c r="AQ5" s="820">
        <v>20</v>
      </c>
      <c r="AR5" s="281">
        <v>2.72</v>
      </c>
      <c r="AS5" s="1029" t="s">
        <v>163</v>
      </c>
      <c r="AT5" s="1029"/>
      <c r="AU5" s="258" t="s">
        <v>215</v>
      </c>
      <c r="AV5" s="32" t="s">
        <v>164</v>
      </c>
      <c r="AW5" s="445" t="s">
        <v>412</v>
      </c>
      <c r="AX5" s="445" t="s">
        <v>412</v>
      </c>
      <c r="AY5" s="445" t="s">
        <v>412</v>
      </c>
      <c r="AZ5" s="445"/>
      <c r="BA5" s="445" t="s">
        <v>412</v>
      </c>
      <c r="BB5" s="445" t="s">
        <v>412</v>
      </c>
      <c r="BC5" s="445" t="s">
        <v>412</v>
      </c>
      <c r="BD5" s="1029" t="s">
        <v>163</v>
      </c>
      <c r="BE5" s="1029"/>
      <c r="BF5" s="258" t="s">
        <v>215</v>
      </c>
      <c r="BG5" s="32" t="s">
        <v>164</v>
      </c>
      <c r="BH5" s="281">
        <v>0.14000000000000001</v>
      </c>
      <c r="BI5" s="281">
        <v>146</v>
      </c>
      <c r="BJ5" s="281">
        <v>23.96</v>
      </c>
      <c r="BK5" s="281"/>
      <c r="BL5" s="281">
        <v>0.01</v>
      </c>
      <c r="BM5" s="281">
        <v>42.31</v>
      </c>
      <c r="BN5" s="281">
        <v>5.2</v>
      </c>
      <c r="BO5" s="1029" t="s">
        <v>163</v>
      </c>
      <c r="BP5" s="1029"/>
      <c r="BQ5" s="258" t="s">
        <v>215</v>
      </c>
      <c r="BR5" s="32" t="s">
        <v>164</v>
      </c>
      <c r="BS5" s="511">
        <v>2.64</v>
      </c>
      <c r="BT5" s="823">
        <v>556.70000000000005</v>
      </c>
      <c r="BU5" s="511">
        <v>58.56</v>
      </c>
      <c r="BV5" s="511"/>
      <c r="BW5" s="511">
        <v>0.38</v>
      </c>
      <c r="BX5" s="823">
        <v>77.3</v>
      </c>
      <c r="BY5" s="823">
        <v>13.8</v>
      </c>
      <c r="BZ5" s="1029" t="s">
        <v>163</v>
      </c>
      <c r="CA5" s="1029"/>
      <c r="CB5" s="258" t="s">
        <v>215</v>
      </c>
      <c r="CC5" s="825" t="s">
        <v>164</v>
      </c>
      <c r="CD5" s="281">
        <v>1.8</v>
      </c>
      <c r="CE5" s="819">
        <v>75.5</v>
      </c>
      <c r="CF5" s="281">
        <v>16.010000000000002</v>
      </c>
      <c r="CG5" s="281"/>
      <c r="CH5" s="819">
        <v>0.4</v>
      </c>
      <c r="CI5" s="281">
        <v>5</v>
      </c>
      <c r="CJ5" s="281">
        <v>3.87</v>
      </c>
    </row>
    <row r="6" spans="1:88" ht="21" customHeight="1" x14ac:dyDescent="0.25">
      <c r="A6" s="1022" t="s">
        <v>216</v>
      </c>
      <c r="B6" s="1022"/>
      <c r="C6" s="259" t="s">
        <v>217</v>
      </c>
      <c r="D6" s="32" t="s">
        <v>164</v>
      </c>
      <c r="E6" s="445" t="s">
        <v>412</v>
      </c>
      <c r="F6" s="445" t="s">
        <v>412</v>
      </c>
      <c r="G6" s="445" t="s">
        <v>412</v>
      </c>
      <c r="H6" s="445"/>
      <c r="I6" s="445" t="s">
        <v>412</v>
      </c>
      <c r="J6" s="445" t="s">
        <v>412</v>
      </c>
      <c r="K6" s="445" t="s">
        <v>412</v>
      </c>
      <c r="L6" s="1022" t="s">
        <v>216</v>
      </c>
      <c r="M6" s="1022"/>
      <c r="N6" s="259" t="s">
        <v>217</v>
      </c>
      <c r="O6" s="32" t="s">
        <v>164</v>
      </c>
      <c r="P6" s="142">
        <v>218</v>
      </c>
      <c r="Q6" s="277">
        <v>1204</v>
      </c>
      <c r="R6" s="142">
        <v>312</v>
      </c>
      <c r="S6" s="142"/>
      <c r="T6" s="142">
        <v>218</v>
      </c>
      <c r="U6" s="277">
        <v>1216</v>
      </c>
      <c r="V6" s="142">
        <v>303</v>
      </c>
      <c r="W6" s="1022" t="s">
        <v>216</v>
      </c>
      <c r="X6" s="1022"/>
      <c r="Y6" s="259" t="s">
        <v>217</v>
      </c>
      <c r="Z6" s="32" t="s">
        <v>164</v>
      </c>
      <c r="AA6" s="142">
        <v>227</v>
      </c>
      <c r="AB6" s="142">
        <v>621</v>
      </c>
      <c r="AC6" s="142">
        <v>373</v>
      </c>
      <c r="AD6" s="142"/>
      <c r="AE6" s="142">
        <v>220</v>
      </c>
      <c r="AF6" s="142">
        <v>625</v>
      </c>
      <c r="AG6" s="142">
        <v>345</v>
      </c>
      <c r="AH6" s="1022" t="s">
        <v>216</v>
      </c>
      <c r="AI6" s="1022"/>
      <c r="AJ6" s="259" t="s">
        <v>217</v>
      </c>
      <c r="AK6" s="32" t="s">
        <v>164</v>
      </c>
      <c r="AL6" s="142">
        <v>384</v>
      </c>
      <c r="AM6" s="142">
        <v>618</v>
      </c>
      <c r="AN6" s="142">
        <v>478</v>
      </c>
      <c r="AO6" s="142"/>
      <c r="AP6" s="142">
        <v>372</v>
      </c>
      <c r="AQ6" s="142">
        <v>580</v>
      </c>
      <c r="AR6" s="142">
        <v>471</v>
      </c>
      <c r="AS6" s="1022" t="s">
        <v>216</v>
      </c>
      <c r="AT6" s="1022"/>
      <c r="AU6" s="259" t="s">
        <v>217</v>
      </c>
      <c r="AV6" s="32" t="s">
        <v>164</v>
      </c>
      <c r="AW6" s="445" t="s">
        <v>412</v>
      </c>
      <c r="AX6" s="445" t="s">
        <v>412</v>
      </c>
      <c r="AY6" s="445" t="s">
        <v>412</v>
      </c>
      <c r="AZ6" s="445"/>
      <c r="BA6" s="445" t="s">
        <v>412</v>
      </c>
      <c r="BB6" s="445" t="s">
        <v>412</v>
      </c>
      <c r="BC6" s="445" t="s">
        <v>412</v>
      </c>
      <c r="BD6" s="1022" t="s">
        <v>216</v>
      </c>
      <c r="BE6" s="1022"/>
      <c r="BF6" s="259" t="s">
        <v>217</v>
      </c>
      <c r="BG6" s="32" t="s">
        <v>164</v>
      </c>
      <c r="BH6" s="277">
        <v>348</v>
      </c>
      <c r="BI6" s="277">
        <v>1124</v>
      </c>
      <c r="BJ6" s="277">
        <v>507</v>
      </c>
      <c r="BK6" s="277"/>
      <c r="BL6" s="277">
        <v>350</v>
      </c>
      <c r="BM6" s="277">
        <v>1156</v>
      </c>
      <c r="BN6" s="277">
        <v>505</v>
      </c>
      <c r="BO6" s="1022" t="s">
        <v>216</v>
      </c>
      <c r="BP6" s="1022"/>
      <c r="BQ6" s="259" t="s">
        <v>217</v>
      </c>
      <c r="BR6" s="32" t="s">
        <v>164</v>
      </c>
      <c r="BS6" s="277">
        <v>311.5</v>
      </c>
      <c r="BT6" s="277">
        <v>1786</v>
      </c>
      <c r="BU6" s="277">
        <v>426</v>
      </c>
      <c r="BV6" s="509"/>
      <c r="BW6" s="277">
        <v>311</v>
      </c>
      <c r="BX6" s="277">
        <v>1758</v>
      </c>
      <c r="BY6" s="277">
        <v>422</v>
      </c>
      <c r="BZ6" s="1022" t="s">
        <v>216</v>
      </c>
      <c r="CA6" s="1022"/>
      <c r="CB6" s="259" t="s">
        <v>217</v>
      </c>
      <c r="CC6" s="32" t="s">
        <v>164</v>
      </c>
      <c r="CD6" s="277">
        <v>320</v>
      </c>
      <c r="CE6" s="277">
        <v>1980</v>
      </c>
      <c r="CF6" s="277">
        <v>825</v>
      </c>
      <c r="CG6" s="277"/>
      <c r="CH6" s="277">
        <v>316</v>
      </c>
      <c r="CI6" s="277">
        <v>1960</v>
      </c>
      <c r="CJ6" s="277">
        <v>839</v>
      </c>
    </row>
    <row r="7" spans="1:88" ht="21" customHeight="1" x14ac:dyDescent="0.25">
      <c r="A7" s="1022" t="s">
        <v>166</v>
      </c>
      <c r="B7" s="1022"/>
      <c r="C7" s="259" t="s">
        <v>218</v>
      </c>
      <c r="D7" s="32" t="s">
        <v>164</v>
      </c>
      <c r="E7" s="445" t="s">
        <v>412</v>
      </c>
      <c r="F7" s="445" t="s">
        <v>412</v>
      </c>
      <c r="G7" s="445" t="s">
        <v>412</v>
      </c>
      <c r="H7" s="445"/>
      <c r="I7" s="445" t="s">
        <v>412</v>
      </c>
      <c r="J7" s="445" t="s">
        <v>412</v>
      </c>
      <c r="K7" s="445" t="s">
        <v>412</v>
      </c>
      <c r="L7" s="1022" t="s">
        <v>166</v>
      </c>
      <c r="M7" s="1022"/>
      <c r="N7" s="259" t="s">
        <v>218</v>
      </c>
      <c r="O7" s="32" t="s">
        <v>164</v>
      </c>
      <c r="P7" s="142">
        <v>94</v>
      </c>
      <c r="Q7" s="142">
        <v>284</v>
      </c>
      <c r="R7" s="142">
        <v>131</v>
      </c>
      <c r="S7" s="142"/>
      <c r="T7" s="142">
        <v>92</v>
      </c>
      <c r="U7" s="142">
        <v>284</v>
      </c>
      <c r="V7" s="142">
        <v>130</v>
      </c>
      <c r="W7" s="1022" t="s">
        <v>166</v>
      </c>
      <c r="X7" s="1022"/>
      <c r="Y7" s="259" t="s">
        <v>218</v>
      </c>
      <c r="Z7" s="32" t="s">
        <v>164</v>
      </c>
      <c r="AA7" s="142">
        <v>70</v>
      </c>
      <c r="AB7" s="142">
        <v>180</v>
      </c>
      <c r="AC7" s="142">
        <v>141</v>
      </c>
      <c r="AD7" s="142"/>
      <c r="AE7" s="142">
        <v>70</v>
      </c>
      <c r="AF7" s="142">
        <v>182</v>
      </c>
      <c r="AG7" s="142">
        <v>142</v>
      </c>
      <c r="AH7" s="1022" t="s">
        <v>166</v>
      </c>
      <c r="AI7" s="1022"/>
      <c r="AJ7" s="259" t="s">
        <v>218</v>
      </c>
      <c r="AK7" s="32" t="s">
        <v>164</v>
      </c>
      <c r="AL7" s="142">
        <v>84</v>
      </c>
      <c r="AM7" s="142">
        <v>170</v>
      </c>
      <c r="AN7" s="142">
        <v>111</v>
      </c>
      <c r="AO7" s="142"/>
      <c r="AP7" s="142">
        <v>80</v>
      </c>
      <c r="AQ7" s="142">
        <v>160</v>
      </c>
      <c r="AR7" s="142">
        <v>109</v>
      </c>
      <c r="AS7" s="1022" t="s">
        <v>166</v>
      </c>
      <c r="AT7" s="1022"/>
      <c r="AU7" s="259" t="s">
        <v>218</v>
      </c>
      <c r="AV7" s="32" t="s">
        <v>164</v>
      </c>
      <c r="AW7" s="445" t="s">
        <v>412</v>
      </c>
      <c r="AX7" s="445" t="s">
        <v>412</v>
      </c>
      <c r="AY7" s="445" t="s">
        <v>412</v>
      </c>
      <c r="AZ7" s="445"/>
      <c r="BA7" s="445" t="s">
        <v>412</v>
      </c>
      <c r="BB7" s="445" t="s">
        <v>412</v>
      </c>
      <c r="BC7" s="445" t="s">
        <v>412</v>
      </c>
      <c r="BD7" s="1022" t="s">
        <v>166</v>
      </c>
      <c r="BE7" s="1022"/>
      <c r="BF7" s="259" t="s">
        <v>218</v>
      </c>
      <c r="BG7" s="32" t="s">
        <v>164</v>
      </c>
      <c r="BH7" s="142">
        <v>84</v>
      </c>
      <c r="BI7" s="142">
        <v>390</v>
      </c>
      <c r="BJ7" s="142">
        <v>140</v>
      </c>
      <c r="BK7" s="142"/>
      <c r="BL7" s="142">
        <v>88</v>
      </c>
      <c r="BM7" s="142">
        <v>388</v>
      </c>
      <c r="BN7" s="142">
        <v>135</v>
      </c>
      <c r="BO7" s="1022" t="s">
        <v>166</v>
      </c>
      <c r="BP7" s="1022"/>
      <c r="BQ7" s="259" t="s">
        <v>218</v>
      </c>
      <c r="BR7" s="32" t="s">
        <v>164</v>
      </c>
      <c r="BS7" s="142">
        <v>114</v>
      </c>
      <c r="BT7" s="142">
        <v>360</v>
      </c>
      <c r="BU7" s="142">
        <v>157</v>
      </c>
      <c r="BV7" s="142"/>
      <c r="BW7" s="142">
        <v>120</v>
      </c>
      <c r="BX7" s="142">
        <v>374</v>
      </c>
      <c r="BY7" s="142">
        <v>150</v>
      </c>
      <c r="BZ7" s="1022" t="s">
        <v>166</v>
      </c>
      <c r="CA7" s="1022"/>
      <c r="CB7" s="259" t="s">
        <v>218</v>
      </c>
      <c r="CC7" s="32" t="s">
        <v>164</v>
      </c>
      <c r="CD7" s="142">
        <v>90</v>
      </c>
      <c r="CE7" s="142">
        <v>220</v>
      </c>
      <c r="CF7" s="142">
        <v>153</v>
      </c>
      <c r="CG7" s="142"/>
      <c r="CH7" s="435">
        <v>86</v>
      </c>
      <c r="CI7" s="435">
        <v>200</v>
      </c>
      <c r="CJ7" s="435">
        <v>147</v>
      </c>
    </row>
    <row r="8" spans="1:88" ht="21" customHeight="1" x14ac:dyDescent="0.25">
      <c r="A8" s="1028" t="s">
        <v>219</v>
      </c>
      <c r="B8" s="1028"/>
      <c r="C8" s="259" t="s">
        <v>220</v>
      </c>
      <c r="D8" s="32" t="s">
        <v>164</v>
      </c>
      <c r="E8" s="445" t="s">
        <v>412</v>
      </c>
      <c r="F8" s="445" t="s">
        <v>412</v>
      </c>
      <c r="G8" s="445" t="s">
        <v>412</v>
      </c>
      <c r="H8" s="445"/>
      <c r="I8" s="445" t="s">
        <v>412</v>
      </c>
      <c r="J8" s="445" t="s">
        <v>412</v>
      </c>
      <c r="K8" s="445" t="s">
        <v>412</v>
      </c>
      <c r="L8" s="1028" t="s">
        <v>219</v>
      </c>
      <c r="M8" s="1028"/>
      <c r="N8" s="259" t="s">
        <v>220</v>
      </c>
      <c r="O8" s="32" t="s">
        <v>164</v>
      </c>
      <c r="P8" s="142">
        <v>304</v>
      </c>
      <c r="Q8" s="142">
        <v>1976</v>
      </c>
      <c r="R8" s="142">
        <v>511</v>
      </c>
      <c r="S8" s="142"/>
      <c r="T8" s="142">
        <v>302</v>
      </c>
      <c r="U8" s="142">
        <v>1980</v>
      </c>
      <c r="V8" s="142">
        <v>500</v>
      </c>
      <c r="W8" s="1028" t="s">
        <v>219</v>
      </c>
      <c r="X8" s="1028"/>
      <c r="Y8" s="259" t="s">
        <v>220</v>
      </c>
      <c r="Z8" s="32" t="s">
        <v>164</v>
      </c>
      <c r="AA8" s="445">
        <v>346</v>
      </c>
      <c r="AB8" s="822">
        <v>1134</v>
      </c>
      <c r="AC8" s="822">
        <v>663</v>
      </c>
      <c r="AD8" s="822"/>
      <c r="AE8" s="822">
        <v>328</v>
      </c>
      <c r="AF8" s="822">
        <v>1182</v>
      </c>
      <c r="AG8" s="822">
        <v>635</v>
      </c>
      <c r="AH8" s="1028" t="s">
        <v>219</v>
      </c>
      <c r="AI8" s="1028"/>
      <c r="AJ8" s="259" t="s">
        <v>220</v>
      </c>
      <c r="AK8" s="32" t="s">
        <v>164</v>
      </c>
      <c r="AL8" s="142">
        <v>722</v>
      </c>
      <c r="AM8" s="277">
        <v>1730</v>
      </c>
      <c r="AN8" s="277">
        <v>874</v>
      </c>
      <c r="AO8" s="277"/>
      <c r="AP8" s="277">
        <v>714</v>
      </c>
      <c r="AQ8" s="277">
        <v>1710</v>
      </c>
      <c r="AR8" s="277">
        <v>881</v>
      </c>
      <c r="AS8" s="1028" t="s">
        <v>219</v>
      </c>
      <c r="AT8" s="1028"/>
      <c r="AU8" s="259" t="s">
        <v>220</v>
      </c>
      <c r="AV8" s="32" t="s">
        <v>164</v>
      </c>
      <c r="AW8" s="445" t="s">
        <v>412</v>
      </c>
      <c r="AX8" s="445" t="s">
        <v>412</v>
      </c>
      <c r="AY8" s="445" t="s">
        <v>412</v>
      </c>
      <c r="AZ8" s="445"/>
      <c r="BA8" s="445" t="s">
        <v>412</v>
      </c>
      <c r="BB8" s="445" t="s">
        <v>412</v>
      </c>
      <c r="BC8" s="445" t="s">
        <v>412</v>
      </c>
      <c r="BD8" s="1028" t="s">
        <v>219</v>
      </c>
      <c r="BE8" s="1028"/>
      <c r="BF8" s="259" t="s">
        <v>220</v>
      </c>
      <c r="BG8" s="32" t="s">
        <v>164</v>
      </c>
      <c r="BH8" s="142">
        <v>656</v>
      </c>
      <c r="BI8" s="277">
        <v>2866</v>
      </c>
      <c r="BJ8" s="277">
        <v>910</v>
      </c>
      <c r="BK8" s="277"/>
      <c r="BL8" s="277">
        <v>651</v>
      </c>
      <c r="BM8" s="277">
        <v>2833</v>
      </c>
      <c r="BN8" s="277">
        <v>965</v>
      </c>
      <c r="BO8" s="1028" t="s">
        <v>219</v>
      </c>
      <c r="BP8" s="1028"/>
      <c r="BQ8" s="259" t="s">
        <v>220</v>
      </c>
      <c r="BR8" s="32" t="s">
        <v>164</v>
      </c>
      <c r="BS8" s="824">
        <v>510</v>
      </c>
      <c r="BT8" s="824">
        <v>4123</v>
      </c>
      <c r="BU8" s="824">
        <v>833</v>
      </c>
      <c r="BV8" s="508"/>
      <c r="BW8" s="824">
        <v>525</v>
      </c>
      <c r="BX8" s="824">
        <v>4215</v>
      </c>
      <c r="BY8" s="824">
        <v>834</v>
      </c>
      <c r="BZ8" s="1028" t="s">
        <v>219</v>
      </c>
      <c r="CA8" s="1028"/>
      <c r="CB8" s="259" t="s">
        <v>220</v>
      </c>
      <c r="CC8" s="32" t="s">
        <v>164</v>
      </c>
      <c r="CD8" s="277">
        <v>576</v>
      </c>
      <c r="CE8" s="277">
        <v>9634</v>
      </c>
      <c r="CF8" s="277">
        <v>3123</v>
      </c>
      <c r="CG8" s="277"/>
      <c r="CH8" s="277">
        <v>564</v>
      </c>
      <c r="CI8" s="277">
        <v>9808</v>
      </c>
      <c r="CJ8" s="277">
        <v>3065</v>
      </c>
    </row>
    <row r="9" spans="1:88" ht="21" customHeight="1" x14ac:dyDescent="0.25">
      <c r="A9" s="1022" t="s">
        <v>221</v>
      </c>
      <c r="B9" s="1022"/>
      <c r="C9" s="259" t="s">
        <v>165</v>
      </c>
      <c r="D9" s="405"/>
      <c r="E9" s="445" t="s">
        <v>412</v>
      </c>
      <c r="F9" s="445" t="s">
        <v>412</v>
      </c>
      <c r="G9" s="445" t="s">
        <v>412</v>
      </c>
      <c r="H9" s="445"/>
      <c r="I9" s="445" t="s">
        <v>412</v>
      </c>
      <c r="J9" s="445" t="s">
        <v>412</v>
      </c>
      <c r="K9" s="445" t="s">
        <v>412</v>
      </c>
      <c r="L9" s="1022" t="s">
        <v>221</v>
      </c>
      <c r="M9" s="1022"/>
      <c r="N9" s="259" t="s">
        <v>165</v>
      </c>
      <c r="O9" s="405"/>
      <c r="P9" s="821">
        <v>7</v>
      </c>
      <c r="Q9" s="508">
        <v>8.1999999999999993</v>
      </c>
      <c r="R9" s="282">
        <v>7.58</v>
      </c>
      <c r="S9" s="282"/>
      <c r="T9" s="508">
        <v>6.7</v>
      </c>
      <c r="U9" s="821">
        <v>8</v>
      </c>
      <c r="V9" s="508">
        <v>7.4</v>
      </c>
      <c r="W9" s="1022" t="s">
        <v>221</v>
      </c>
      <c r="X9" s="1022"/>
      <c r="Y9" s="259" t="s">
        <v>165</v>
      </c>
      <c r="Z9" s="405"/>
      <c r="AA9" s="282">
        <v>6.78</v>
      </c>
      <c r="AB9" s="282">
        <v>8.3800000000000008</v>
      </c>
      <c r="AC9" s="282">
        <v>7.59</v>
      </c>
      <c r="AD9" s="282"/>
      <c r="AE9" s="282">
        <v>6.84</v>
      </c>
      <c r="AF9" s="282">
        <v>8.5</v>
      </c>
      <c r="AG9" s="282">
        <v>7.5</v>
      </c>
      <c r="AH9" s="1022" t="s">
        <v>221</v>
      </c>
      <c r="AI9" s="1022"/>
      <c r="AJ9" s="259" t="s">
        <v>165</v>
      </c>
      <c r="AK9" s="405"/>
      <c r="AL9" s="142">
        <v>7.5</v>
      </c>
      <c r="AM9" s="508">
        <v>9.1</v>
      </c>
      <c r="AN9" s="282">
        <v>7.88</v>
      </c>
      <c r="AO9" s="282"/>
      <c r="AP9" s="508">
        <v>7.3</v>
      </c>
      <c r="AQ9" s="508">
        <v>8.1</v>
      </c>
      <c r="AR9" s="282">
        <v>7.76</v>
      </c>
      <c r="AS9" s="1022" t="s">
        <v>221</v>
      </c>
      <c r="AT9" s="1022"/>
      <c r="AU9" s="259" t="s">
        <v>165</v>
      </c>
      <c r="AV9" s="405"/>
      <c r="AW9" s="445" t="s">
        <v>412</v>
      </c>
      <c r="AX9" s="445" t="s">
        <v>412</v>
      </c>
      <c r="AY9" s="445" t="s">
        <v>412</v>
      </c>
      <c r="AZ9" s="445"/>
      <c r="BA9" s="445" t="s">
        <v>412</v>
      </c>
      <c r="BB9" s="445" t="s">
        <v>412</v>
      </c>
      <c r="BC9" s="445" t="s">
        <v>412</v>
      </c>
      <c r="BD9" s="1022" t="s">
        <v>221</v>
      </c>
      <c r="BE9" s="1022"/>
      <c r="BF9" s="259" t="s">
        <v>165</v>
      </c>
      <c r="BG9" s="405"/>
      <c r="BH9" s="142">
        <v>6.5</v>
      </c>
      <c r="BI9" s="142">
        <v>8.5</v>
      </c>
      <c r="BJ9" s="142">
        <v>7.8</v>
      </c>
      <c r="BK9" s="142"/>
      <c r="BL9" s="142">
        <v>6.1</v>
      </c>
      <c r="BM9" s="142">
        <v>8.5</v>
      </c>
      <c r="BN9" s="142">
        <v>7.6</v>
      </c>
      <c r="BO9" s="1022" t="s">
        <v>221</v>
      </c>
      <c r="BP9" s="1022"/>
      <c r="BQ9" s="259" t="s">
        <v>165</v>
      </c>
      <c r="BR9" s="405"/>
      <c r="BS9" s="282">
        <v>7.02</v>
      </c>
      <c r="BT9" s="824">
        <v>8.9</v>
      </c>
      <c r="BU9" s="282">
        <v>7.8550000000000004</v>
      </c>
      <c r="BV9" s="282"/>
      <c r="BW9" s="824">
        <v>6.6</v>
      </c>
      <c r="BX9" s="282">
        <v>8.73</v>
      </c>
      <c r="BY9" s="282">
        <v>7.58</v>
      </c>
      <c r="BZ9" s="1022" t="s">
        <v>221</v>
      </c>
      <c r="CA9" s="1022"/>
      <c r="CB9" s="259" t="s">
        <v>165</v>
      </c>
      <c r="CC9" s="405"/>
      <c r="CD9" s="282">
        <v>7.15</v>
      </c>
      <c r="CE9" s="508">
        <v>8.4</v>
      </c>
      <c r="CF9" s="282">
        <v>7.69</v>
      </c>
      <c r="CG9" s="282"/>
      <c r="CH9" s="282">
        <v>6.97</v>
      </c>
      <c r="CI9" s="282">
        <v>8.2799999999999994</v>
      </c>
      <c r="CJ9" s="282">
        <v>7.46</v>
      </c>
    </row>
    <row r="10" spans="1:88" ht="21" customHeight="1" x14ac:dyDescent="0.25">
      <c r="A10" s="1022" t="s">
        <v>222</v>
      </c>
      <c r="B10" s="1022"/>
      <c r="C10" s="259" t="s">
        <v>223</v>
      </c>
      <c r="D10" s="32" t="s">
        <v>164</v>
      </c>
      <c r="E10" s="445" t="s">
        <v>412</v>
      </c>
      <c r="F10" s="445" t="s">
        <v>412</v>
      </c>
      <c r="G10" s="445" t="s">
        <v>412</v>
      </c>
      <c r="H10" s="445"/>
      <c r="I10" s="445" t="s">
        <v>412</v>
      </c>
      <c r="J10" s="445" t="s">
        <v>412</v>
      </c>
      <c r="K10" s="445" t="s">
        <v>412</v>
      </c>
      <c r="L10" s="1022" t="s">
        <v>222</v>
      </c>
      <c r="M10" s="1022"/>
      <c r="N10" s="259" t="s">
        <v>223</v>
      </c>
      <c r="O10" s="32" t="s">
        <v>164</v>
      </c>
      <c r="P10" s="142">
        <v>29</v>
      </c>
      <c r="Q10" s="142">
        <v>360</v>
      </c>
      <c r="R10" s="142">
        <v>58</v>
      </c>
      <c r="S10" s="142"/>
      <c r="T10" s="142">
        <v>31</v>
      </c>
      <c r="U10" s="142">
        <v>352</v>
      </c>
      <c r="V10" s="142">
        <v>56</v>
      </c>
      <c r="W10" s="1022" t="s">
        <v>222</v>
      </c>
      <c r="X10" s="1022"/>
      <c r="Y10" s="259" t="s">
        <v>223</v>
      </c>
      <c r="Z10" s="32" t="s">
        <v>164</v>
      </c>
      <c r="AA10" s="821">
        <v>44</v>
      </c>
      <c r="AB10" s="821">
        <v>218</v>
      </c>
      <c r="AC10" s="508">
        <v>94.4</v>
      </c>
      <c r="AD10" s="282"/>
      <c r="AE10" s="821">
        <v>39</v>
      </c>
      <c r="AF10" s="821">
        <v>213</v>
      </c>
      <c r="AG10" s="821">
        <v>90</v>
      </c>
      <c r="AH10" s="1022" t="s">
        <v>222</v>
      </c>
      <c r="AI10" s="1022"/>
      <c r="AJ10" s="259" t="s">
        <v>223</v>
      </c>
      <c r="AK10" s="32" t="s">
        <v>164</v>
      </c>
      <c r="AL10" s="142">
        <v>122</v>
      </c>
      <c r="AM10" s="142">
        <v>278</v>
      </c>
      <c r="AN10" s="142">
        <v>153</v>
      </c>
      <c r="AO10" s="142"/>
      <c r="AP10" s="142">
        <v>120</v>
      </c>
      <c r="AQ10" s="142">
        <v>280</v>
      </c>
      <c r="AR10" s="142">
        <v>156</v>
      </c>
      <c r="AS10" s="1022" t="s">
        <v>222</v>
      </c>
      <c r="AT10" s="1022"/>
      <c r="AU10" s="259" t="s">
        <v>223</v>
      </c>
      <c r="AV10" s="32" t="s">
        <v>164</v>
      </c>
      <c r="AW10" s="445" t="s">
        <v>412</v>
      </c>
      <c r="AX10" s="445" t="s">
        <v>412</v>
      </c>
      <c r="AY10" s="445" t="s">
        <v>412</v>
      </c>
      <c r="AZ10" s="445"/>
      <c r="BA10" s="445" t="s">
        <v>412</v>
      </c>
      <c r="BB10" s="445" t="s">
        <v>412</v>
      </c>
      <c r="BC10" s="445" t="s">
        <v>412</v>
      </c>
      <c r="BD10" s="1022" t="s">
        <v>222</v>
      </c>
      <c r="BE10" s="1022"/>
      <c r="BF10" s="259" t="s">
        <v>223</v>
      </c>
      <c r="BG10" s="32" t="s">
        <v>164</v>
      </c>
      <c r="BH10" s="142">
        <v>120</v>
      </c>
      <c r="BI10" s="142">
        <v>669</v>
      </c>
      <c r="BJ10" s="142">
        <v>180</v>
      </c>
      <c r="BK10" s="142"/>
      <c r="BL10" s="142">
        <v>104</v>
      </c>
      <c r="BM10" s="142">
        <v>680</v>
      </c>
      <c r="BN10" s="142">
        <v>183</v>
      </c>
      <c r="BO10" s="1022" t="s">
        <v>222</v>
      </c>
      <c r="BP10" s="1022"/>
      <c r="BQ10" s="259" t="s">
        <v>223</v>
      </c>
      <c r="BR10" s="32" t="s">
        <v>164</v>
      </c>
      <c r="BS10" s="510">
        <v>65.8</v>
      </c>
      <c r="BT10" s="277">
        <v>1298</v>
      </c>
      <c r="BU10" s="277">
        <v>130</v>
      </c>
      <c r="BV10" s="510"/>
      <c r="BW10" s="510">
        <v>6.5</v>
      </c>
      <c r="BX10" s="277">
        <v>1244</v>
      </c>
      <c r="BY10" s="277">
        <v>131</v>
      </c>
      <c r="BZ10" s="1022" t="s">
        <v>222</v>
      </c>
      <c r="CA10" s="1022"/>
      <c r="CB10" s="259" t="s">
        <v>223</v>
      </c>
      <c r="CC10" s="32" t="s">
        <v>164</v>
      </c>
      <c r="CD10" s="277">
        <v>112</v>
      </c>
      <c r="CE10" s="277">
        <v>4460</v>
      </c>
      <c r="CF10" s="277">
        <v>1208</v>
      </c>
      <c r="CG10" s="277"/>
      <c r="CH10" s="277">
        <v>110</v>
      </c>
      <c r="CI10" s="277">
        <v>4520</v>
      </c>
      <c r="CJ10" s="277">
        <v>1183</v>
      </c>
    </row>
    <row r="11" spans="1:88" ht="21" customHeight="1" x14ac:dyDescent="0.25">
      <c r="A11" s="1022" t="s">
        <v>224</v>
      </c>
      <c r="B11" s="1022"/>
      <c r="C11" s="259" t="s">
        <v>225</v>
      </c>
      <c r="D11" s="32" t="s">
        <v>164</v>
      </c>
      <c r="E11" s="445" t="s">
        <v>412</v>
      </c>
      <c r="F11" s="445" t="s">
        <v>412</v>
      </c>
      <c r="G11" s="445" t="s">
        <v>412</v>
      </c>
      <c r="H11" s="445"/>
      <c r="I11" s="445" t="s">
        <v>412</v>
      </c>
      <c r="J11" s="445" t="s">
        <v>412</v>
      </c>
      <c r="K11" s="445" t="s">
        <v>412</v>
      </c>
      <c r="L11" s="1022" t="s">
        <v>224</v>
      </c>
      <c r="M11" s="1022"/>
      <c r="N11" s="259" t="s">
        <v>225</v>
      </c>
      <c r="O11" s="32" t="s">
        <v>164</v>
      </c>
      <c r="P11" s="142">
        <v>46</v>
      </c>
      <c r="Q11" s="142">
        <v>298</v>
      </c>
      <c r="R11" s="142">
        <v>80</v>
      </c>
      <c r="S11" s="142"/>
      <c r="T11" s="142">
        <v>45</v>
      </c>
      <c r="U11" s="142">
        <v>321</v>
      </c>
      <c r="V11" s="142">
        <v>79</v>
      </c>
      <c r="W11" s="1022" t="s">
        <v>224</v>
      </c>
      <c r="X11" s="1022"/>
      <c r="Y11" s="259" t="s">
        <v>225</v>
      </c>
      <c r="Z11" s="32" t="s">
        <v>164</v>
      </c>
      <c r="AA11" s="142">
        <v>52</v>
      </c>
      <c r="AB11" s="142">
        <v>191</v>
      </c>
      <c r="AC11" s="142">
        <v>96</v>
      </c>
      <c r="AD11" s="142"/>
      <c r="AE11" s="142">
        <v>47</v>
      </c>
      <c r="AF11" s="142">
        <v>187</v>
      </c>
      <c r="AG11" s="142">
        <v>94</v>
      </c>
      <c r="AH11" s="1022" t="s">
        <v>224</v>
      </c>
      <c r="AI11" s="1022"/>
      <c r="AJ11" s="259" t="s">
        <v>225</v>
      </c>
      <c r="AK11" s="32" t="s">
        <v>164</v>
      </c>
      <c r="AL11" s="142">
        <v>90</v>
      </c>
      <c r="AM11" s="142">
        <v>160</v>
      </c>
      <c r="AN11" s="142">
        <v>126</v>
      </c>
      <c r="AO11" s="142"/>
      <c r="AP11" s="142">
        <v>87</v>
      </c>
      <c r="AQ11" s="142">
        <v>159</v>
      </c>
      <c r="AR11" s="142">
        <v>124</v>
      </c>
      <c r="AS11" s="1022" t="s">
        <v>224</v>
      </c>
      <c r="AT11" s="1022"/>
      <c r="AU11" s="259" t="s">
        <v>225</v>
      </c>
      <c r="AV11" s="32" t="s">
        <v>164</v>
      </c>
      <c r="AW11" s="445" t="s">
        <v>412</v>
      </c>
      <c r="AX11" s="445" t="s">
        <v>412</v>
      </c>
      <c r="AY11" s="445" t="s">
        <v>412</v>
      </c>
      <c r="AZ11" s="445"/>
      <c r="BA11" s="445" t="s">
        <v>412</v>
      </c>
      <c r="BB11" s="445" t="s">
        <v>412</v>
      </c>
      <c r="BC11" s="445" t="s">
        <v>412</v>
      </c>
      <c r="BD11" s="1022" t="s">
        <v>224</v>
      </c>
      <c r="BE11" s="1022"/>
      <c r="BF11" s="259" t="s">
        <v>225</v>
      </c>
      <c r="BG11" s="32" t="s">
        <v>164</v>
      </c>
      <c r="BH11" s="142">
        <v>89</v>
      </c>
      <c r="BI11" s="142">
        <v>241</v>
      </c>
      <c r="BJ11" s="142">
        <v>133</v>
      </c>
      <c r="BK11" s="142"/>
      <c r="BL11" s="142">
        <v>93</v>
      </c>
      <c r="BM11" s="142">
        <v>242</v>
      </c>
      <c r="BN11" s="142">
        <v>133</v>
      </c>
      <c r="BO11" s="1022" t="s">
        <v>224</v>
      </c>
      <c r="BP11" s="1022"/>
      <c r="BQ11" s="259" t="s">
        <v>225</v>
      </c>
      <c r="BR11" s="32" t="s">
        <v>164</v>
      </c>
      <c r="BS11" s="142">
        <v>52</v>
      </c>
      <c r="BT11" s="142">
        <v>396</v>
      </c>
      <c r="BU11" s="142">
        <v>89</v>
      </c>
      <c r="BV11" s="142"/>
      <c r="BW11" s="142">
        <v>52</v>
      </c>
      <c r="BX11" s="142">
        <v>396</v>
      </c>
      <c r="BY11" s="142">
        <v>92</v>
      </c>
      <c r="BZ11" s="1022" t="s">
        <v>224</v>
      </c>
      <c r="CA11" s="1022"/>
      <c r="CB11" s="259" t="s">
        <v>225</v>
      </c>
      <c r="CC11" s="32" t="s">
        <v>164</v>
      </c>
      <c r="CD11" s="447">
        <v>64</v>
      </c>
      <c r="CE11" s="447">
        <v>402</v>
      </c>
      <c r="CF11" s="447">
        <v>173</v>
      </c>
      <c r="CG11" s="142"/>
      <c r="CH11" s="438">
        <v>64</v>
      </c>
      <c r="CI11" s="438">
        <v>400</v>
      </c>
      <c r="CJ11" s="438">
        <v>170</v>
      </c>
    </row>
    <row r="12" spans="1:88" ht="21" customHeight="1" x14ac:dyDescent="0.25">
      <c r="A12" s="1022" t="s">
        <v>226</v>
      </c>
      <c r="B12" s="1022"/>
      <c r="C12" s="259" t="s">
        <v>227</v>
      </c>
      <c r="D12" s="32" t="s">
        <v>164</v>
      </c>
      <c r="E12" s="445" t="s">
        <v>412</v>
      </c>
      <c r="F12" s="445" t="s">
        <v>412</v>
      </c>
      <c r="G12" s="445" t="s">
        <v>412</v>
      </c>
      <c r="H12" s="445"/>
      <c r="I12" s="445" t="s">
        <v>412</v>
      </c>
      <c r="J12" s="445" t="s">
        <v>412</v>
      </c>
      <c r="K12" s="445" t="s">
        <v>412</v>
      </c>
      <c r="L12" s="1022" t="s">
        <v>226</v>
      </c>
      <c r="M12" s="1022"/>
      <c r="N12" s="259" t="s">
        <v>227</v>
      </c>
      <c r="O12" s="32" t="s">
        <v>164</v>
      </c>
      <c r="P12" s="142">
        <v>14</v>
      </c>
      <c r="Q12" s="142">
        <v>113</v>
      </c>
      <c r="R12" s="142">
        <v>26</v>
      </c>
      <c r="S12" s="142"/>
      <c r="T12" s="142">
        <v>14</v>
      </c>
      <c r="U12" s="142">
        <v>113</v>
      </c>
      <c r="V12" s="142">
        <v>26</v>
      </c>
      <c r="W12" s="1022" t="s">
        <v>226</v>
      </c>
      <c r="X12" s="1022"/>
      <c r="Y12" s="259" t="s">
        <v>227</v>
      </c>
      <c r="Z12" s="32" t="s">
        <v>164</v>
      </c>
      <c r="AA12" s="142">
        <v>20</v>
      </c>
      <c r="AB12" s="142">
        <v>55</v>
      </c>
      <c r="AC12" s="142">
        <v>32</v>
      </c>
      <c r="AD12" s="142"/>
      <c r="AE12" s="142">
        <v>18</v>
      </c>
      <c r="AF12" s="142">
        <v>93</v>
      </c>
      <c r="AG12" s="142">
        <v>32</v>
      </c>
      <c r="AH12" s="1022" t="s">
        <v>226</v>
      </c>
      <c r="AI12" s="1022"/>
      <c r="AJ12" s="259" t="s">
        <v>227</v>
      </c>
      <c r="AK12" s="32" t="s">
        <v>164</v>
      </c>
      <c r="AL12" s="142">
        <v>23</v>
      </c>
      <c r="AM12" s="142">
        <v>65</v>
      </c>
      <c r="AN12" s="142">
        <v>40</v>
      </c>
      <c r="AO12" s="142"/>
      <c r="AP12" s="142">
        <v>22</v>
      </c>
      <c r="AQ12" s="142">
        <v>59</v>
      </c>
      <c r="AR12" s="142">
        <v>39</v>
      </c>
      <c r="AS12" s="1022" t="s">
        <v>226</v>
      </c>
      <c r="AT12" s="1022"/>
      <c r="AU12" s="259" t="s">
        <v>227</v>
      </c>
      <c r="AV12" s="32" t="s">
        <v>164</v>
      </c>
      <c r="AW12" s="445" t="s">
        <v>412</v>
      </c>
      <c r="AX12" s="445" t="s">
        <v>412</v>
      </c>
      <c r="AY12" s="445" t="s">
        <v>412</v>
      </c>
      <c r="AZ12" s="445"/>
      <c r="BA12" s="445" t="s">
        <v>412</v>
      </c>
      <c r="BB12" s="445" t="s">
        <v>412</v>
      </c>
      <c r="BC12" s="445" t="s">
        <v>412</v>
      </c>
      <c r="BD12" s="1022" t="s">
        <v>226</v>
      </c>
      <c r="BE12" s="1022"/>
      <c r="BF12" s="259" t="s">
        <v>227</v>
      </c>
      <c r="BG12" s="32" t="s">
        <v>164</v>
      </c>
      <c r="BH12" s="142">
        <v>9</v>
      </c>
      <c r="BI12" s="142">
        <v>127</v>
      </c>
      <c r="BJ12" s="142">
        <v>39</v>
      </c>
      <c r="BK12" s="142"/>
      <c r="BL12" s="142">
        <v>5</v>
      </c>
      <c r="BM12" s="142">
        <v>134</v>
      </c>
      <c r="BN12" s="142">
        <v>42</v>
      </c>
      <c r="BO12" s="1022" t="s">
        <v>226</v>
      </c>
      <c r="BP12" s="1022"/>
      <c r="BQ12" s="259" t="s">
        <v>227</v>
      </c>
      <c r="BR12" s="32" t="s">
        <v>164</v>
      </c>
      <c r="BS12" s="142">
        <v>28</v>
      </c>
      <c r="BT12" s="142">
        <v>280</v>
      </c>
      <c r="BU12" s="142">
        <v>49</v>
      </c>
      <c r="BV12" s="142"/>
      <c r="BW12" s="142">
        <v>26</v>
      </c>
      <c r="BX12" s="142">
        <v>270</v>
      </c>
      <c r="BY12" s="142">
        <v>48</v>
      </c>
      <c r="BZ12" s="1022" t="s">
        <v>226</v>
      </c>
      <c r="CA12" s="1022"/>
      <c r="CB12" s="259" t="s">
        <v>227</v>
      </c>
      <c r="CC12" s="32" t="s">
        <v>164</v>
      </c>
      <c r="CD12" s="142">
        <v>39</v>
      </c>
      <c r="CE12" s="142">
        <v>238</v>
      </c>
      <c r="CF12" s="142">
        <v>102</v>
      </c>
      <c r="CG12" s="142"/>
      <c r="CH12" s="435">
        <v>38</v>
      </c>
      <c r="CI12" s="435">
        <v>234</v>
      </c>
      <c r="CJ12" s="435">
        <v>101</v>
      </c>
    </row>
    <row r="13" spans="1:88" ht="21" customHeight="1" x14ac:dyDescent="0.25">
      <c r="A13" s="1022" t="s">
        <v>228</v>
      </c>
      <c r="B13" s="1022"/>
      <c r="C13" s="260" t="s">
        <v>229</v>
      </c>
      <c r="D13" s="261" t="s">
        <v>177</v>
      </c>
      <c r="E13" s="445" t="s">
        <v>412</v>
      </c>
      <c r="F13" s="445" t="s">
        <v>412</v>
      </c>
      <c r="G13" s="445" t="s">
        <v>412</v>
      </c>
      <c r="H13" s="445"/>
      <c r="I13" s="445" t="s">
        <v>412</v>
      </c>
      <c r="J13" s="445" t="s">
        <v>412</v>
      </c>
      <c r="K13" s="445" t="s">
        <v>412</v>
      </c>
      <c r="L13" s="1022" t="s">
        <v>228</v>
      </c>
      <c r="M13" s="1022"/>
      <c r="N13" s="260" t="s">
        <v>229</v>
      </c>
      <c r="O13" s="261" t="s">
        <v>177</v>
      </c>
      <c r="P13" s="196">
        <v>462</v>
      </c>
      <c r="Q13" s="507">
        <v>2800</v>
      </c>
      <c r="R13" s="196">
        <v>778</v>
      </c>
      <c r="S13" s="196"/>
      <c r="T13" s="196">
        <v>461</v>
      </c>
      <c r="U13" s="507">
        <v>2810</v>
      </c>
      <c r="V13" s="196">
        <v>762</v>
      </c>
      <c r="W13" s="1022" t="s">
        <v>228</v>
      </c>
      <c r="X13" s="1022"/>
      <c r="Y13" s="260" t="s">
        <v>229</v>
      </c>
      <c r="Z13" s="261" t="s">
        <v>177</v>
      </c>
      <c r="AA13" s="142">
        <v>579</v>
      </c>
      <c r="AB13" s="277">
        <v>1709</v>
      </c>
      <c r="AC13" s="277">
        <v>1007</v>
      </c>
      <c r="AD13" s="507"/>
      <c r="AE13" s="507">
        <v>533</v>
      </c>
      <c r="AF13" s="507">
        <v>1732</v>
      </c>
      <c r="AG13" s="507">
        <v>978</v>
      </c>
      <c r="AH13" s="1022" t="s">
        <v>228</v>
      </c>
      <c r="AI13" s="1022"/>
      <c r="AJ13" s="260" t="s">
        <v>229</v>
      </c>
      <c r="AK13" s="261" t="s">
        <v>177</v>
      </c>
      <c r="AL13" s="196">
        <v>1120</v>
      </c>
      <c r="AM13" s="507">
        <v>2047</v>
      </c>
      <c r="AN13" s="507">
        <v>1354</v>
      </c>
      <c r="AO13" s="507"/>
      <c r="AP13" s="507">
        <v>1147</v>
      </c>
      <c r="AQ13" s="507">
        <v>2039</v>
      </c>
      <c r="AR13" s="507">
        <v>1354</v>
      </c>
      <c r="AS13" s="1022" t="s">
        <v>228</v>
      </c>
      <c r="AT13" s="1022"/>
      <c r="AU13" s="260" t="s">
        <v>229</v>
      </c>
      <c r="AV13" s="261" t="s">
        <v>177</v>
      </c>
      <c r="AW13" s="445" t="s">
        <v>412</v>
      </c>
      <c r="AX13" s="445" t="s">
        <v>412</v>
      </c>
      <c r="AY13" s="445" t="s">
        <v>412</v>
      </c>
      <c r="AZ13" s="445"/>
      <c r="BA13" s="445" t="s">
        <v>412</v>
      </c>
      <c r="BB13" s="445" t="s">
        <v>412</v>
      </c>
      <c r="BC13" s="445" t="s">
        <v>412</v>
      </c>
      <c r="BD13" s="1022" t="s">
        <v>228</v>
      </c>
      <c r="BE13" s="1022"/>
      <c r="BF13" s="260" t="s">
        <v>229</v>
      </c>
      <c r="BG13" s="261" t="s">
        <v>177</v>
      </c>
      <c r="BH13" s="507">
        <v>1147</v>
      </c>
      <c r="BI13" s="507">
        <v>3964</v>
      </c>
      <c r="BJ13" s="507">
        <v>1705</v>
      </c>
      <c r="BK13" s="507"/>
      <c r="BL13" s="507">
        <v>1069</v>
      </c>
      <c r="BM13" s="507">
        <v>3972</v>
      </c>
      <c r="BN13" s="507">
        <v>1698</v>
      </c>
      <c r="BO13" s="1022" t="s">
        <v>228</v>
      </c>
      <c r="BP13" s="1022"/>
      <c r="BQ13" s="260" t="s">
        <v>229</v>
      </c>
      <c r="BR13" s="261" t="s">
        <v>177</v>
      </c>
      <c r="BS13" s="507">
        <v>779</v>
      </c>
      <c r="BT13" s="507">
        <v>5590</v>
      </c>
      <c r="BU13" s="507">
        <v>1231</v>
      </c>
      <c r="BV13" s="507"/>
      <c r="BW13" s="507">
        <v>787</v>
      </c>
      <c r="BX13" s="507">
        <v>5500</v>
      </c>
      <c r="BY13" s="507">
        <v>1224</v>
      </c>
      <c r="BZ13" s="1022" t="s">
        <v>228</v>
      </c>
      <c r="CA13" s="1022"/>
      <c r="CB13" s="260" t="s">
        <v>229</v>
      </c>
      <c r="CC13" s="261" t="s">
        <v>177</v>
      </c>
      <c r="CD13" s="142">
        <v>896</v>
      </c>
      <c r="CE13" s="277">
        <v>14402</v>
      </c>
      <c r="CF13" s="277">
        <v>4852</v>
      </c>
      <c r="CG13" s="507"/>
      <c r="CH13" s="277">
        <v>892</v>
      </c>
      <c r="CI13" s="277">
        <v>14563</v>
      </c>
      <c r="CJ13" s="277">
        <v>4770</v>
      </c>
    </row>
    <row r="14" spans="1:88" ht="21" customHeight="1" x14ac:dyDescent="0.25">
      <c r="A14" s="1023" t="s">
        <v>230</v>
      </c>
      <c r="B14" s="1023"/>
      <c r="C14" s="259" t="s">
        <v>231</v>
      </c>
      <c r="D14" s="32" t="s">
        <v>164</v>
      </c>
      <c r="E14" s="445" t="s">
        <v>412</v>
      </c>
      <c r="F14" s="445" t="s">
        <v>412</v>
      </c>
      <c r="G14" s="445" t="s">
        <v>412</v>
      </c>
      <c r="H14" s="445"/>
      <c r="I14" s="445" t="s">
        <v>412</v>
      </c>
      <c r="J14" s="445" t="s">
        <v>412</v>
      </c>
      <c r="K14" s="445" t="s">
        <v>412</v>
      </c>
      <c r="L14" s="1023" t="s">
        <v>230</v>
      </c>
      <c r="M14" s="1023"/>
      <c r="N14" s="259" t="s">
        <v>231</v>
      </c>
      <c r="O14" s="32" t="s">
        <v>164</v>
      </c>
      <c r="P14" s="142">
        <v>24</v>
      </c>
      <c r="Q14" s="142">
        <v>200</v>
      </c>
      <c r="R14" s="142">
        <v>41</v>
      </c>
      <c r="S14" s="142"/>
      <c r="T14" s="142">
        <v>26</v>
      </c>
      <c r="U14" s="142">
        <v>204</v>
      </c>
      <c r="V14" s="142">
        <v>41</v>
      </c>
      <c r="W14" s="1023" t="s">
        <v>230</v>
      </c>
      <c r="X14" s="1023"/>
      <c r="Y14" s="259" t="s">
        <v>231</v>
      </c>
      <c r="Z14" s="32" t="s">
        <v>164</v>
      </c>
      <c r="AA14" s="142">
        <v>29</v>
      </c>
      <c r="AB14" s="142">
        <v>143</v>
      </c>
      <c r="AC14" s="142">
        <v>70</v>
      </c>
      <c r="AD14" s="142"/>
      <c r="AE14" s="142">
        <v>25</v>
      </c>
      <c r="AF14" s="142">
        <v>145</v>
      </c>
      <c r="AG14" s="142">
        <v>67</v>
      </c>
      <c r="AH14" s="1023" t="s">
        <v>230</v>
      </c>
      <c r="AI14" s="1023"/>
      <c r="AJ14" s="259" t="s">
        <v>231</v>
      </c>
      <c r="AK14" s="32" t="s">
        <v>164</v>
      </c>
      <c r="AL14" s="142">
        <v>94</v>
      </c>
      <c r="AM14" s="142">
        <v>215</v>
      </c>
      <c r="AN14" s="142">
        <v>111</v>
      </c>
      <c r="AO14" s="142"/>
      <c r="AP14" s="142">
        <v>92</v>
      </c>
      <c r="AQ14" s="142">
        <v>215</v>
      </c>
      <c r="AR14" s="142">
        <v>109</v>
      </c>
      <c r="AS14" s="1023" t="s">
        <v>230</v>
      </c>
      <c r="AT14" s="1023"/>
      <c r="AU14" s="259" t="s">
        <v>231</v>
      </c>
      <c r="AV14" s="32" t="s">
        <v>164</v>
      </c>
      <c r="AW14" s="445" t="s">
        <v>412</v>
      </c>
      <c r="AX14" s="445" t="s">
        <v>412</v>
      </c>
      <c r="AY14" s="445" t="s">
        <v>412</v>
      </c>
      <c r="AZ14" s="445"/>
      <c r="BA14" s="445" t="s">
        <v>412</v>
      </c>
      <c r="BB14" s="445" t="s">
        <v>412</v>
      </c>
      <c r="BC14" s="445" t="s">
        <v>412</v>
      </c>
      <c r="BD14" s="1023" t="s">
        <v>230</v>
      </c>
      <c r="BE14" s="1023"/>
      <c r="BF14" s="259" t="s">
        <v>231</v>
      </c>
      <c r="BG14" s="32" t="s">
        <v>164</v>
      </c>
      <c r="BH14" s="445" t="s">
        <v>412</v>
      </c>
      <c r="BI14" s="445" t="s">
        <v>412</v>
      </c>
      <c r="BJ14" s="445" t="s">
        <v>412</v>
      </c>
      <c r="BK14" s="445"/>
      <c r="BL14" s="445" t="s">
        <v>412</v>
      </c>
      <c r="BM14" s="445" t="s">
        <v>412</v>
      </c>
      <c r="BN14" s="445" t="s">
        <v>412</v>
      </c>
      <c r="BO14" s="1023" t="s">
        <v>230</v>
      </c>
      <c r="BP14" s="1023"/>
      <c r="BQ14" s="259" t="s">
        <v>231</v>
      </c>
      <c r="BR14" s="32" t="s">
        <v>164</v>
      </c>
      <c r="BS14" s="142">
        <v>50</v>
      </c>
      <c r="BT14" s="142">
        <v>979</v>
      </c>
      <c r="BU14" s="142">
        <v>105</v>
      </c>
      <c r="BV14" s="142"/>
      <c r="BW14" s="142">
        <v>51</v>
      </c>
      <c r="BX14" s="142">
        <v>800</v>
      </c>
      <c r="BY14" s="142">
        <v>103</v>
      </c>
      <c r="BZ14" s="1023" t="s">
        <v>230</v>
      </c>
      <c r="CA14" s="1023"/>
      <c r="CB14" s="259" t="s">
        <v>231</v>
      </c>
      <c r="CC14" s="32" t="s">
        <v>164</v>
      </c>
      <c r="CD14" s="142">
        <v>58</v>
      </c>
      <c r="CE14" s="277">
        <v>2899</v>
      </c>
      <c r="CF14" s="277">
        <v>802</v>
      </c>
      <c r="CG14" s="277"/>
      <c r="CH14" s="277">
        <v>57</v>
      </c>
      <c r="CI14" s="277">
        <v>2938</v>
      </c>
      <c r="CJ14" s="277">
        <v>784</v>
      </c>
    </row>
    <row r="15" spans="1:88" ht="21" customHeight="1" x14ac:dyDescent="0.25">
      <c r="A15" s="1023" t="s">
        <v>232</v>
      </c>
      <c r="B15" s="1023"/>
      <c r="C15" s="259" t="s">
        <v>233</v>
      </c>
      <c r="D15" s="32" t="s">
        <v>164</v>
      </c>
      <c r="E15" s="445" t="s">
        <v>412</v>
      </c>
      <c r="F15" s="445" t="s">
        <v>412</v>
      </c>
      <c r="G15" s="445" t="s">
        <v>412</v>
      </c>
      <c r="H15" s="445"/>
      <c r="I15" s="445" t="s">
        <v>412</v>
      </c>
      <c r="J15" s="445" t="s">
        <v>412</v>
      </c>
      <c r="K15" s="445" t="s">
        <v>412</v>
      </c>
      <c r="L15" s="1023" t="s">
        <v>232</v>
      </c>
      <c r="M15" s="1023"/>
      <c r="N15" s="259" t="s">
        <v>233</v>
      </c>
      <c r="O15" s="32" t="s">
        <v>164</v>
      </c>
      <c r="P15" s="508">
        <v>1.2</v>
      </c>
      <c r="Q15" s="508">
        <v>8.8000000000000007</v>
      </c>
      <c r="R15" s="282">
        <v>1.96</v>
      </c>
      <c r="S15" s="282"/>
      <c r="T15" s="508">
        <v>1.4</v>
      </c>
      <c r="U15" s="508">
        <v>8.6</v>
      </c>
      <c r="V15" s="282">
        <v>2.04</v>
      </c>
      <c r="W15" s="1023" t="s">
        <v>232</v>
      </c>
      <c r="X15" s="1023"/>
      <c r="Y15" s="259" t="s">
        <v>233</v>
      </c>
      <c r="Z15" s="32" t="s">
        <v>164</v>
      </c>
      <c r="AA15" s="282">
        <v>1.17</v>
      </c>
      <c r="AB15" s="508">
        <v>5.3</v>
      </c>
      <c r="AC15" s="282">
        <v>2.68</v>
      </c>
      <c r="AD15" s="282"/>
      <c r="AE15" s="282">
        <v>1.17</v>
      </c>
      <c r="AF15" s="508">
        <v>5.8</v>
      </c>
      <c r="AG15" s="282">
        <v>2.59</v>
      </c>
      <c r="AH15" s="1023" t="s">
        <v>232</v>
      </c>
      <c r="AI15" s="1023"/>
      <c r="AJ15" s="259" t="s">
        <v>233</v>
      </c>
      <c r="AK15" s="32" t="s">
        <v>164</v>
      </c>
      <c r="AL15" s="142">
        <v>3.5</v>
      </c>
      <c r="AM15" s="142">
        <v>6.7</v>
      </c>
      <c r="AN15" s="142">
        <v>4.4000000000000004</v>
      </c>
      <c r="AO15" s="142"/>
      <c r="AP15" s="142">
        <v>3.4</v>
      </c>
      <c r="AQ15" s="142">
        <v>6.6</v>
      </c>
      <c r="AR15" s="142">
        <v>4.2</v>
      </c>
      <c r="AS15" s="1023" t="s">
        <v>232</v>
      </c>
      <c r="AT15" s="1023"/>
      <c r="AU15" s="259" t="s">
        <v>233</v>
      </c>
      <c r="AV15" s="32" t="s">
        <v>164</v>
      </c>
      <c r="AW15" s="445" t="s">
        <v>412</v>
      </c>
      <c r="AX15" s="445" t="s">
        <v>412</v>
      </c>
      <c r="AY15" s="445" t="s">
        <v>412</v>
      </c>
      <c r="AZ15" s="445"/>
      <c r="BA15" s="445" t="s">
        <v>412</v>
      </c>
      <c r="BB15" s="445" t="s">
        <v>412</v>
      </c>
      <c r="BC15" s="445" t="s">
        <v>412</v>
      </c>
      <c r="BD15" s="1023" t="s">
        <v>232</v>
      </c>
      <c r="BE15" s="1023"/>
      <c r="BF15" s="259" t="s">
        <v>233</v>
      </c>
      <c r="BG15" s="32" t="s">
        <v>164</v>
      </c>
      <c r="BH15" s="445" t="s">
        <v>412</v>
      </c>
      <c r="BI15" s="445" t="s">
        <v>412</v>
      </c>
      <c r="BJ15" s="445" t="s">
        <v>412</v>
      </c>
      <c r="BK15" s="445"/>
      <c r="BL15" s="445" t="s">
        <v>412</v>
      </c>
      <c r="BM15" s="445" t="s">
        <v>412</v>
      </c>
      <c r="BN15" s="445" t="s">
        <v>412</v>
      </c>
      <c r="BO15" s="1023" t="s">
        <v>232</v>
      </c>
      <c r="BP15" s="1023"/>
      <c r="BQ15" s="259" t="s">
        <v>233</v>
      </c>
      <c r="BR15" s="32" t="s">
        <v>164</v>
      </c>
      <c r="BS15" s="508">
        <v>2.6</v>
      </c>
      <c r="BT15" s="508">
        <v>13.1</v>
      </c>
      <c r="BU15" s="508">
        <v>3.6</v>
      </c>
      <c r="BV15" s="508"/>
      <c r="BW15" s="508">
        <v>2</v>
      </c>
      <c r="BX15" s="508">
        <v>13.1</v>
      </c>
      <c r="BY15" s="508">
        <v>3.5</v>
      </c>
      <c r="BZ15" s="1023" t="s">
        <v>232</v>
      </c>
      <c r="CA15" s="1023"/>
      <c r="CB15" s="259" t="s">
        <v>233</v>
      </c>
      <c r="CC15" s="32" t="s">
        <v>164</v>
      </c>
      <c r="CD15" s="142">
        <v>3.3</v>
      </c>
      <c r="CE15" s="821">
        <v>58</v>
      </c>
      <c r="CF15" s="282">
        <v>19.170000000000002</v>
      </c>
      <c r="CG15" s="282"/>
      <c r="CH15" s="826">
        <v>2.8</v>
      </c>
      <c r="CI15" s="827">
        <v>62</v>
      </c>
      <c r="CJ15" s="283">
        <v>18.39</v>
      </c>
    </row>
    <row r="16" spans="1:88" ht="21" customHeight="1" thickBot="1" x14ac:dyDescent="0.3">
      <c r="A16" s="1024" t="s">
        <v>234</v>
      </c>
      <c r="B16" s="1024"/>
      <c r="C16" s="262" t="s">
        <v>235</v>
      </c>
      <c r="D16" s="263" t="s">
        <v>164</v>
      </c>
      <c r="E16" s="446" t="s">
        <v>412</v>
      </c>
      <c r="F16" s="446" t="s">
        <v>412</v>
      </c>
      <c r="G16" s="446" t="s">
        <v>412</v>
      </c>
      <c r="H16" s="446"/>
      <c r="I16" s="446" t="s">
        <v>412</v>
      </c>
      <c r="J16" s="446" t="s">
        <v>412</v>
      </c>
      <c r="K16" s="446" t="s">
        <v>412</v>
      </c>
      <c r="L16" s="1024" t="s">
        <v>234</v>
      </c>
      <c r="M16" s="1024"/>
      <c r="N16" s="262" t="s">
        <v>235</v>
      </c>
      <c r="O16" s="263" t="s">
        <v>164</v>
      </c>
      <c r="P16" s="143">
        <v>102</v>
      </c>
      <c r="Q16" s="143">
        <v>924</v>
      </c>
      <c r="R16" s="143">
        <v>195</v>
      </c>
      <c r="S16" s="143"/>
      <c r="T16" s="143">
        <v>95</v>
      </c>
      <c r="U16" s="143">
        <v>910</v>
      </c>
      <c r="V16" s="143">
        <v>189</v>
      </c>
      <c r="W16" s="1024" t="s">
        <v>234</v>
      </c>
      <c r="X16" s="1024"/>
      <c r="Y16" s="262" t="s">
        <v>235</v>
      </c>
      <c r="Z16" s="263" t="s">
        <v>164</v>
      </c>
      <c r="AA16" s="143">
        <v>93</v>
      </c>
      <c r="AB16" s="143">
        <v>516</v>
      </c>
      <c r="AC16" s="143">
        <v>243</v>
      </c>
      <c r="AD16" s="143"/>
      <c r="AE16" s="143">
        <v>83</v>
      </c>
      <c r="AF16" s="143">
        <v>532</v>
      </c>
      <c r="AG16" s="143">
        <v>231</v>
      </c>
      <c r="AH16" s="1024" t="s">
        <v>234</v>
      </c>
      <c r="AI16" s="1024"/>
      <c r="AJ16" s="262" t="s">
        <v>235</v>
      </c>
      <c r="AK16" s="263" t="s">
        <v>164</v>
      </c>
      <c r="AL16" s="143">
        <v>254</v>
      </c>
      <c r="AM16" s="143">
        <v>480</v>
      </c>
      <c r="AN16" s="143">
        <v>370</v>
      </c>
      <c r="AO16" s="143"/>
      <c r="AP16" s="143">
        <v>260</v>
      </c>
      <c r="AQ16" s="143">
        <v>482</v>
      </c>
      <c r="AR16" s="143">
        <v>374</v>
      </c>
      <c r="AS16" s="1024" t="s">
        <v>234</v>
      </c>
      <c r="AT16" s="1024"/>
      <c r="AU16" s="262" t="s">
        <v>235</v>
      </c>
      <c r="AV16" s="263" t="s">
        <v>164</v>
      </c>
      <c r="AW16" s="446" t="s">
        <v>412</v>
      </c>
      <c r="AX16" s="446" t="s">
        <v>412</v>
      </c>
      <c r="AY16" s="446" t="s">
        <v>412</v>
      </c>
      <c r="AZ16" s="446"/>
      <c r="BA16" s="446" t="s">
        <v>412</v>
      </c>
      <c r="BB16" s="446" t="s">
        <v>412</v>
      </c>
      <c r="BC16" s="446" t="s">
        <v>412</v>
      </c>
      <c r="BD16" s="1024" t="s">
        <v>234</v>
      </c>
      <c r="BE16" s="1024"/>
      <c r="BF16" s="262" t="s">
        <v>235</v>
      </c>
      <c r="BG16" s="263" t="s">
        <v>164</v>
      </c>
      <c r="BH16" s="143">
        <v>248</v>
      </c>
      <c r="BI16" s="143">
        <v>902</v>
      </c>
      <c r="BJ16" s="143">
        <v>383</v>
      </c>
      <c r="BK16" s="143"/>
      <c r="BL16" s="143">
        <v>284</v>
      </c>
      <c r="BM16" s="143">
        <v>911</v>
      </c>
      <c r="BN16" s="143">
        <v>383</v>
      </c>
      <c r="BO16" s="1024" t="s">
        <v>234</v>
      </c>
      <c r="BP16" s="1024"/>
      <c r="BQ16" s="262" t="s">
        <v>235</v>
      </c>
      <c r="BR16" s="263" t="s">
        <v>164</v>
      </c>
      <c r="BS16" s="143">
        <v>197</v>
      </c>
      <c r="BT16" s="512">
        <v>1600</v>
      </c>
      <c r="BU16" s="512">
        <v>307</v>
      </c>
      <c r="BV16" s="512"/>
      <c r="BW16" s="512">
        <v>201</v>
      </c>
      <c r="BX16" s="512">
        <v>1564</v>
      </c>
      <c r="BY16" s="512">
        <v>311</v>
      </c>
      <c r="BZ16" s="1024" t="s">
        <v>234</v>
      </c>
      <c r="CA16" s="1024"/>
      <c r="CB16" s="262" t="s">
        <v>235</v>
      </c>
      <c r="CC16" s="263" t="s">
        <v>164</v>
      </c>
      <c r="CD16" s="143">
        <v>184</v>
      </c>
      <c r="CE16" s="512">
        <v>1835</v>
      </c>
      <c r="CF16" s="512">
        <v>693</v>
      </c>
      <c r="CG16" s="512"/>
      <c r="CH16" s="512">
        <v>182</v>
      </c>
      <c r="CI16" s="512">
        <v>1812</v>
      </c>
      <c r="CJ16" s="512">
        <v>682</v>
      </c>
    </row>
    <row r="17" spans="1:88" s="60" customFormat="1" ht="34.5" customHeight="1" thickTop="1" x14ac:dyDescent="0.65">
      <c r="A17" s="1019" t="s">
        <v>560</v>
      </c>
      <c r="B17" s="1019"/>
      <c r="C17" s="1019"/>
      <c r="D17" s="1019"/>
      <c r="E17" s="1019"/>
      <c r="F17" s="1019"/>
      <c r="G17" s="244"/>
      <c r="H17" s="244"/>
      <c r="I17" s="244"/>
      <c r="J17" s="244"/>
      <c r="K17" s="246"/>
      <c r="L17" s="245"/>
      <c r="M17" s="245"/>
      <c r="N17" s="245"/>
      <c r="O17" s="245"/>
      <c r="P17" s="244"/>
      <c r="Q17" s="244"/>
      <c r="R17" s="244"/>
      <c r="S17" s="244"/>
      <c r="T17" s="244"/>
      <c r="U17" s="244"/>
      <c r="V17" s="246"/>
      <c r="W17" s="245"/>
      <c r="X17" s="245"/>
      <c r="Y17" s="245"/>
      <c r="Z17" s="245"/>
      <c r="AA17" s="244"/>
      <c r="AB17" s="244"/>
      <c r="AC17" s="244"/>
      <c r="AD17" s="244"/>
      <c r="AE17" s="244"/>
      <c r="AF17" s="244"/>
      <c r="AG17" s="246"/>
      <c r="AH17" s="245"/>
      <c r="AI17" s="245"/>
      <c r="AJ17" s="245"/>
      <c r="AK17" s="245"/>
      <c r="AL17" s="244"/>
      <c r="AM17" s="244"/>
      <c r="AN17" s="244"/>
      <c r="AO17" s="244"/>
      <c r="AP17" s="244"/>
      <c r="AQ17" s="244"/>
      <c r="AR17" s="246"/>
      <c r="AS17" s="1019" t="s">
        <v>560</v>
      </c>
      <c r="AT17" s="1019"/>
      <c r="AU17" s="1019"/>
      <c r="AV17" s="1019"/>
      <c r="AW17" s="1019"/>
      <c r="AX17" s="1019"/>
      <c r="AY17" s="244"/>
      <c r="AZ17" s="244"/>
      <c r="BA17" s="244"/>
      <c r="BB17" s="244"/>
      <c r="BC17" s="246"/>
      <c r="BD17" s="1019" t="s">
        <v>562</v>
      </c>
      <c r="BE17" s="1019"/>
      <c r="BF17" s="1019"/>
      <c r="BG17" s="1019"/>
      <c r="BH17" s="1019"/>
      <c r="BI17" s="1019"/>
      <c r="BJ17" s="244"/>
      <c r="BK17" s="244"/>
      <c r="BL17" s="244"/>
      <c r="BM17" s="244"/>
      <c r="BN17" s="246"/>
      <c r="BO17" s="245"/>
      <c r="BP17" s="245"/>
      <c r="BQ17" s="245"/>
      <c r="BR17" s="245"/>
      <c r="BS17" s="244"/>
      <c r="BT17" s="244"/>
      <c r="BU17" s="244"/>
      <c r="BV17" s="244"/>
      <c r="BW17" s="244"/>
      <c r="BX17" s="244"/>
      <c r="BY17" s="246"/>
      <c r="BZ17" s="245"/>
      <c r="CA17" s="245"/>
      <c r="CB17" s="245"/>
      <c r="CC17" s="245"/>
      <c r="CD17" s="244"/>
      <c r="CE17" s="244"/>
      <c r="CF17" s="244"/>
      <c r="CG17" s="244"/>
      <c r="CH17" s="244"/>
      <c r="CI17" s="244"/>
      <c r="CJ17" s="246"/>
    </row>
    <row r="18" spans="1:88" ht="30" customHeight="1" x14ac:dyDescent="0.25">
      <c r="A18" s="932" t="s">
        <v>551</v>
      </c>
      <c r="B18" s="932"/>
      <c r="C18" s="932"/>
      <c r="D18" s="932"/>
      <c r="E18" s="932"/>
      <c r="F18" s="932"/>
      <c r="G18" s="932"/>
      <c r="H18" s="932"/>
      <c r="I18" s="932"/>
      <c r="J18" s="932"/>
      <c r="K18" s="932"/>
      <c r="L18" s="932" t="s">
        <v>395</v>
      </c>
      <c r="M18" s="932"/>
      <c r="N18" s="932"/>
      <c r="O18" s="932"/>
      <c r="P18" s="932"/>
      <c r="Q18" s="932"/>
      <c r="R18" s="932"/>
      <c r="S18" s="932"/>
      <c r="T18" s="932"/>
      <c r="U18" s="932"/>
      <c r="V18" s="932"/>
      <c r="W18" s="932" t="s">
        <v>394</v>
      </c>
      <c r="X18" s="932"/>
      <c r="Y18" s="932"/>
      <c r="Z18" s="932"/>
      <c r="AA18" s="932"/>
      <c r="AB18" s="932"/>
      <c r="AC18" s="932"/>
      <c r="AD18" s="932"/>
      <c r="AE18" s="932"/>
      <c r="AF18" s="932"/>
      <c r="AG18" s="932"/>
      <c r="AH18" s="932" t="s">
        <v>393</v>
      </c>
      <c r="AI18" s="932"/>
      <c r="AJ18" s="932"/>
      <c r="AK18" s="932"/>
      <c r="AL18" s="932"/>
      <c r="AM18" s="932"/>
      <c r="AN18" s="932"/>
      <c r="AO18" s="932"/>
      <c r="AP18" s="932"/>
      <c r="AQ18" s="932"/>
      <c r="AR18" s="932"/>
      <c r="AS18" s="932" t="s">
        <v>392</v>
      </c>
      <c r="AT18" s="932"/>
      <c r="AU18" s="932"/>
      <c r="AV18" s="932"/>
      <c r="AW18" s="932"/>
      <c r="AX18" s="932"/>
      <c r="AY18" s="932"/>
      <c r="AZ18" s="932"/>
      <c r="BA18" s="932"/>
      <c r="BB18" s="932"/>
      <c r="BC18" s="932"/>
      <c r="BD18" s="932" t="s">
        <v>391</v>
      </c>
      <c r="BE18" s="932"/>
      <c r="BF18" s="932"/>
      <c r="BG18" s="932"/>
      <c r="BH18" s="932"/>
      <c r="BI18" s="932"/>
      <c r="BJ18" s="932"/>
      <c r="BK18" s="932"/>
      <c r="BL18" s="932"/>
      <c r="BM18" s="932"/>
      <c r="BN18" s="932"/>
      <c r="BO18" s="932" t="s">
        <v>390</v>
      </c>
      <c r="BP18" s="932"/>
      <c r="BQ18" s="932"/>
      <c r="BR18" s="932"/>
      <c r="BS18" s="932"/>
      <c r="BT18" s="932"/>
      <c r="BU18" s="932"/>
      <c r="BV18" s="932"/>
      <c r="BW18" s="932"/>
      <c r="BX18" s="932"/>
      <c r="BY18" s="932"/>
      <c r="BZ18" s="1030"/>
      <c r="CA18" s="1030"/>
      <c r="CB18" s="1030"/>
      <c r="CC18" s="1030"/>
      <c r="CD18" s="1030"/>
      <c r="CE18" s="1030"/>
      <c r="CF18" s="1030"/>
      <c r="CG18" s="1030"/>
      <c r="CH18" s="1030"/>
      <c r="CI18" s="1030"/>
      <c r="CJ18" s="1030"/>
    </row>
    <row r="19" spans="1:88" ht="34.5" customHeight="1" thickBot="1" x14ac:dyDescent="0.3">
      <c r="A19" s="924" t="s">
        <v>550</v>
      </c>
      <c r="B19" s="924"/>
      <c r="C19" s="924"/>
      <c r="D19" s="924"/>
      <c r="E19" s="924"/>
      <c r="F19" s="924"/>
      <c r="G19" s="924"/>
      <c r="H19" s="924"/>
      <c r="I19" s="924"/>
      <c r="J19" s="924"/>
      <c r="K19" s="924"/>
      <c r="L19" s="924" t="s">
        <v>550</v>
      </c>
      <c r="M19" s="924"/>
      <c r="N19" s="924"/>
      <c r="O19" s="924"/>
      <c r="P19" s="924"/>
      <c r="Q19" s="924"/>
      <c r="R19" s="924"/>
      <c r="S19" s="924"/>
      <c r="T19" s="924"/>
      <c r="U19" s="924"/>
      <c r="V19" s="924"/>
      <c r="W19" s="924" t="s">
        <v>550</v>
      </c>
      <c r="X19" s="924"/>
      <c r="Y19" s="924"/>
      <c r="Z19" s="924"/>
      <c r="AA19" s="924"/>
      <c r="AB19" s="924"/>
      <c r="AC19" s="924"/>
      <c r="AD19" s="924"/>
      <c r="AE19" s="924"/>
      <c r="AF19" s="924"/>
      <c r="AG19" s="924"/>
      <c r="AH19" s="924" t="s">
        <v>550</v>
      </c>
      <c r="AI19" s="924"/>
      <c r="AJ19" s="924"/>
      <c r="AK19" s="924"/>
      <c r="AL19" s="924"/>
      <c r="AM19" s="924"/>
      <c r="AN19" s="924"/>
      <c r="AO19" s="924"/>
      <c r="AP19" s="924"/>
      <c r="AQ19" s="924"/>
      <c r="AR19" s="924"/>
      <c r="AS19" s="924" t="s">
        <v>550</v>
      </c>
      <c r="AT19" s="924"/>
      <c r="AU19" s="924"/>
      <c r="AV19" s="924"/>
      <c r="AW19" s="924"/>
      <c r="AX19" s="924"/>
      <c r="AY19" s="924"/>
      <c r="AZ19" s="924"/>
      <c r="BA19" s="924"/>
      <c r="BB19" s="924"/>
      <c r="BC19" s="924"/>
      <c r="BD19" s="924" t="s">
        <v>550</v>
      </c>
      <c r="BE19" s="924"/>
      <c r="BF19" s="924"/>
      <c r="BG19" s="924"/>
      <c r="BH19" s="924"/>
      <c r="BI19" s="924"/>
      <c r="BJ19" s="924"/>
      <c r="BK19" s="924"/>
      <c r="BL19" s="924"/>
      <c r="BM19" s="924"/>
      <c r="BN19" s="924"/>
      <c r="BO19" s="924" t="s">
        <v>550</v>
      </c>
      <c r="BP19" s="924"/>
      <c r="BQ19" s="924"/>
      <c r="BR19" s="924"/>
      <c r="BS19" s="924"/>
      <c r="BT19" s="924"/>
      <c r="BU19" s="924"/>
      <c r="BV19" s="924"/>
      <c r="BW19" s="924"/>
      <c r="BX19" s="924"/>
      <c r="BY19" s="924"/>
      <c r="BZ19" s="924"/>
      <c r="CA19" s="924"/>
      <c r="CB19" s="924"/>
      <c r="CC19" s="924"/>
      <c r="CD19" s="924"/>
      <c r="CE19" s="924"/>
      <c r="CF19" s="924"/>
      <c r="CG19" s="924"/>
      <c r="CH19" s="924"/>
      <c r="CI19" s="924"/>
      <c r="CJ19" s="924"/>
    </row>
    <row r="20" spans="1:88" s="251" customFormat="1" ht="24.75" customHeight="1" thickTop="1" x14ac:dyDescent="0.2">
      <c r="A20" s="922" t="s">
        <v>284</v>
      </c>
      <c r="B20" s="922"/>
      <c r="C20" s="922"/>
      <c r="D20" s="920" t="s">
        <v>214</v>
      </c>
      <c r="E20" s="926" t="s">
        <v>561</v>
      </c>
      <c r="F20" s="926"/>
      <c r="G20" s="926"/>
      <c r="H20" s="384"/>
      <c r="I20" s="926" t="s">
        <v>156</v>
      </c>
      <c r="J20" s="926"/>
      <c r="K20" s="926"/>
      <c r="L20" s="922" t="s">
        <v>284</v>
      </c>
      <c r="M20" s="922"/>
      <c r="N20" s="922"/>
      <c r="O20" s="920" t="s">
        <v>214</v>
      </c>
      <c r="P20" s="926" t="s">
        <v>561</v>
      </c>
      <c r="Q20" s="926"/>
      <c r="R20" s="926"/>
      <c r="S20" s="384"/>
      <c r="T20" s="926" t="s">
        <v>156</v>
      </c>
      <c r="U20" s="926"/>
      <c r="V20" s="926"/>
      <c r="W20" s="922" t="s">
        <v>284</v>
      </c>
      <c r="X20" s="922"/>
      <c r="Y20" s="922"/>
      <c r="Z20" s="920" t="s">
        <v>214</v>
      </c>
      <c r="AA20" s="926" t="s">
        <v>561</v>
      </c>
      <c r="AB20" s="926"/>
      <c r="AC20" s="926"/>
      <c r="AD20" s="384"/>
      <c r="AE20" s="926" t="s">
        <v>156</v>
      </c>
      <c r="AF20" s="926"/>
      <c r="AG20" s="926"/>
      <c r="AH20" s="922" t="s">
        <v>284</v>
      </c>
      <c r="AI20" s="922"/>
      <c r="AJ20" s="922"/>
      <c r="AK20" s="920" t="s">
        <v>214</v>
      </c>
      <c r="AL20" s="926" t="s">
        <v>561</v>
      </c>
      <c r="AM20" s="926"/>
      <c r="AN20" s="926"/>
      <c r="AO20" s="384"/>
      <c r="AP20" s="926" t="s">
        <v>156</v>
      </c>
      <c r="AQ20" s="926"/>
      <c r="AR20" s="926"/>
      <c r="AS20" s="922" t="s">
        <v>284</v>
      </c>
      <c r="AT20" s="922"/>
      <c r="AU20" s="922"/>
      <c r="AV20" s="920" t="s">
        <v>214</v>
      </c>
      <c r="AW20" s="926" t="s">
        <v>561</v>
      </c>
      <c r="AX20" s="926"/>
      <c r="AY20" s="926"/>
      <c r="AZ20" s="384"/>
      <c r="BA20" s="926" t="s">
        <v>156</v>
      </c>
      <c r="BB20" s="926"/>
      <c r="BC20" s="926"/>
      <c r="BD20" s="922" t="s">
        <v>284</v>
      </c>
      <c r="BE20" s="922"/>
      <c r="BF20" s="922"/>
      <c r="BG20" s="920" t="s">
        <v>214</v>
      </c>
      <c r="BH20" s="926" t="s">
        <v>561</v>
      </c>
      <c r="BI20" s="926"/>
      <c r="BJ20" s="926"/>
      <c r="BK20" s="384"/>
      <c r="BL20" s="926" t="s">
        <v>156</v>
      </c>
      <c r="BM20" s="926"/>
      <c r="BN20" s="926"/>
      <c r="BO20" s="922" t="s">
        <v>284</v>
      </c>
      <c r="BP20" s="922"/>
      <c r="BQ20" s="922"/>
      <c r="BR20" s="920" t="s">
        <v>214</v>
      </c>
      <c r="BS20" s="926" t="s">
        <v>561</v>
      </c>
      <c r="BT20" s="926"/>
      <c r="BU20" s="926"/>
      <c r="BV20" s="384"/>
      <c r="BW20" s="926" t="s">
        <v>156</v>
      </c>
      <c r="BX20" s="926"/>
      <c r="BY20" s="926"/>
      <c r="BZ20" s="1031"/>
      <c r="CA20" s="1031"/>
      <c r="CB20" s="1031"/>
      <c r="CC20" s="1032"/>
      <c r="CD20" s="1032"/>
      <c r="CE20" s="1032"/>
      <c r="CF20" s="1032"/>
      <c r="CG20" s="513"/>
      <c r="CH20" s="1032"/>
      <c r="CI20" s="1032"/>
      <c r="CJ20" s="1032"/>
    </row>
    <row r="21" spans="1:88" s="250" customFormat="1" ht="23.25" customHeight="1" x14ac:dyDescent="0.25">
      <c r="A21" s="928"/>
      <c r="B21" s="928"/>
      <c r="C21" s="928"/>
      <c r="D21" s="921"/>
      <c r="E21" s="404" t="s">
        <v>140</v>
      </c>
      <c r="F21" s="404" t="s">
        <v>141</v>
      </c>
      <c r="G21" s="404" t="s">
        <v>157</v>
      </c>
      <c r="H21" s="398"/>
      <c r="I21" s="404" t="s">
        <v>140</v>
      </c>
      <c r="J21" s="404" t="s">
        <v>141</v>
      </c>
      <c r="K21" s="404" t="s">
        <v>157</v>
      </c>
      <c r="L21" s="928"/>
      <c r="M21" s="928"/>
      <c r="N21" s="928"/>
      <c r="O21" s="921"/>
      <c r="P21" s="404" t="s">
        <v>140</v>
      </c>
      <c r="Q21" s="404" t="s">
        <v>141</v>
      </c>
      <c r="R21" s="404" t="s">
        <v>157</v>
      </c>
      <c r="S21" s="398"/>
      <c r="T21" s="404" t="s">
        <v>140</v>
      </c>
      <c r="U21" s="404" t="s">
        <v>141</v>
      </c>
      <c r="V21" s="404" t="s">
        <v>157</v>
      </c>
      <c r="W21" s="928"/>
      <c r="X21" s="928"/>
      <c r="Y21" s="928"/>
      <c r="Z21" s="921"/>
      <c r="AA21" s="404" t="s">
        <v>140</v>
      </c>
      <c r="AB21" s="404" t="s">
        <v>141</v>
      </c>
      <c r="AC21" s="404" t="s">
        <v>157</v>
      </c>
      <c r="AD21" s="398"/>
      <c r="AE21" s="404" t="s">
        <v>140</v>
      </c>
      <c r="AF21" s="404" t="s">
        <v>141</v>
      </c>
      <c r="AG21" s="404" t="s">
        <v>157</v>
      </c>
      <c r="AH21" s="928"/>
      <c r="AI21" s="928"/>
      <c r="AJ21" s="928"/>
      <c r="AK21" s="921"/>
      <c r="AL21" s="404" t="s">
        <v>140</v>
      </c>
      <c r="AM21" s="404" t="s">
        <v>141</v>
      </c>
      <c r="AN21" s="404" t="s">
        <v>157</v>
      </c>
      <c r="AO21" s="398"/>
      <c r="AP21" s="404" t="s">
        <v>140</v>
      </c>
      <c r="AQ21" s="404" t="s">
        <v>141</v>
      </c>
      <c r="AR21" s="404" t="s">
        <v>157</v>
      </c>
      <c r="AS21" s="928"/>
      <c r="AT21" s="928"/>
      <c r="AU21" s="928"/>
      <c r="AV21" s="921"/>
      <c r="AW21" s="404" t="s">
        <v>140</v>
      </c>
      <c r="AX21" s="404" t="s">
        <v>141</v>
      </c>
      <c r="AY21" s="404" t="s">
        <v>157</v>
      </c>
      <c r="AZ21" s="398"/>
      <c r="BA21" s="404" t="s">
        <v>140</v>
      </c>
      <c r="BB21" s="404" t="s">
        <v>141</v>
      </c>
      <c r="BC21" s="404" t="s">
        <v>157</v>
      </c>
      <c r="BD21" s="928"/>
      <c r="BE21" s="928"/>
      <c r="BF21" s="928"/>
      <c r="BG21" s="921"/>
      <c r="BH21" s="404" t="s">
        <v>140</v>
      </c>
      <c r="BI21" s="404" t="s">
        <v>141</v>
      </c>
      <c r="BJ21" s="404" t="s">
        <v>157</v>
      </c>
      <c r="BK21" s="398"/>
      <c r="BL21" s="404" t="s">
        <v>140</v>
      </c>
      <c r="BM21" s="404" t="s">
        <v>141</v>
      </c>
      <c r="BN21" s="404" t="s">
        <v>157</v>
      </c>
      <c r="BO21" s="928"/>
      <c r="BP21" s="928"/>
      <c r="BQ21" s="928"/>
      <c r="BR21" s="921"/>
      <c r="BS21" s="404" t="s">
        <v>140</v>
      </c>
      <c r="BT21" s="404" t="s">
        <v>141</v>
      </c>
      <c r="BU21" s="404" t="s">
        <v>157</v>
      </c>
      <c r="BV21" s="398"/>
      <c r="BW21" s="404" t="s">
        <v>140</v>
      </c>
      <c r="BX21" s="404" t="s">
        <v>141</v>
      </c>
      <c r="BY21" s="404" t="s">
        <v>157</v>
      </c>
      <c r="BZ21" s="1031"/>
      <c r="CA21" s="1031"/>
      <c r="CB21" s="1031"/>
      <c r="CC21" s="1032"/>
      <c r="CD21" s="514"/>
      <c r="CE21" s="514"/>
      <c r="CF21" s="514"/>
      <c r="CG21" s="514"/>
      <c r="CH21" s="514"/>
      <c r="CI21" s="514"/>
      <c r="CJ21" s="514"/>
    </row>
    <row r="22" spans="1:88" ht="21" customHeight="1" x14ac:dyDescent="0.25">
      <c r="A22" s="1029" t="s">
        <v>163</v>
      </c>
      <c r="B22" s="1029"/>
      <c r="C22" s="258" t="s">
        <v>215</v>
      </c>
      <c r="D22" s="32" t="s">
        <v>164</v>
      </c>
      <c r="E22" s="432">
        <v>28</v>
      </c>
      <c r="F22" s="432">
        <v>216</v>
      </c>
      <c r="G22" s="433">
        <v>65.61</v>
      </c>
      <c r="H22" s="434"/>
      <c r="I22" s="433">
        <v>0.01</v>
      </c>
      <c r="J22" s="434">
        <v>4.8</v>
      </c>
      <c r="K22" s="433">
        <v>1.33</v>
      </c>
      <c r="L22" s="1029" t="s">
        <v>163</v>
      </c>
      <c r="M22" s="1029"/>
      <c r="N22" s="258" t="s">
        <v>215</v>
      </c>
      <c r="O22" s="32" t="s">
        <v>164</v>
      </c>
      <c r="P22" s="445" t="s">
        <v>412</v>
      </c>
      <c r="Q22" s="445" t="s">
        <v>412</v>
      </c>
      <c r="R22" s="445" t="s">
        <v>412</v>
      </c>
      <c r="S22" s="445"/>
      <c r="T22" s="445" t="s">
        <v>412</v>
      </c>
      <c r="U22" s="445" t="s">
        <v>412</v>
      </c>
      <c r="V22" s="445" t="s">
        <v>412</v>
      </c>
      <c r="W22" s="1029" t="s">
        <v>163</v>
      </c>
      <c r="X22" s="1029"/>
      <c r="Y22" s="258" t="s">
        <v>215</v>
      </c>
      <c r="Z22" s="32" t="s">
        <v>164</v>
      </c>
      <c r="AA22" s="432">
        <v>1</v>
      </c>
      <c r="AB22" s="432">
        <v>316</v>
      </c>
      <c r="AC22" s="433">
        <v>13.37</v>
      </c>
      <c r="AD22" s="433"/>
      <c r="AE22" s="434">
        <v>0.3</v>
      </c>
      <c r="AF22" s="432">
        <v>73</v>
      </c>
      <c r="AG22" s="433">
        <v>5.26</v>
      </c>
      <c r="AH22" s="1029" t="s">
        <v>163</v>
      </c>
      <c r="AI22" s="1029"/>
      <c r="AJ22" s="258" t="s">
        <v>215</v>
      </c>
      <c r="AK22" s="32" t="s">
        <v>164</v>
      </c>
      <c r="AL22" s="434">
        <v>4.5</v>
      </c>
      <c r="AM22" s="432">
        <v>1000</v>
      </c>
      <c r="AN22" s="433">
        <v>47.32</v>
      </c>
      <c r="AO22" s="433"/>
      <c r="AP22" s="432">
        <v>0.4</v>
      </c>
      <c r="AQ22" s="432">
        <v>101</v>
      </c>
      <c r="AR22" s="433">
        <v>10.77</v>
      </c>
      <c r="AS22" s="1029" t="s">
        <v>163</v>
      </c>
      <c r="AT22" s="1029"/>
      <c r="AU22" s="258" t="s">
        <v>215</v>
      </c>
      <c r="AV22" s="32" t="s">
        <v>164</v>
      </c>
      <c r="AW22" s="432">
        <v>0.9</v>
      </c>
      <c r="AX22" s="432">
        <v>44.1</v>
      </c>
      <c r="AY22" s="433">
        <v>8.57</v>
      </c>
      <c r="AZ22" s="433"/>
      <c r="BA22" s="432">
        <v>0.5</v>
      </c>
      <c r="BB22" s="432">
        <v>35.1</v>
      </c>
      <c r="BC22" s="433">
        <v>6.82</v>
      </c>
      <c r="BD22" s="1029" t="s">
        <v>163</v>
      </c>
      <c r="BE22" s="1029"/>
      <c r="BF22" s="258" t="s">
        <v>215</v>
      </c>
      <c r="BG22" s="32" t="s">
        <v>164</v>
      </c>
      <c r="BH22" s="432">
        <v>1</v>
      </c>
      <c r="BI22" s="432">
        <v>114</v>
      </c>
      <c r="BJ22" s="433">
        <v>26.36</v>
      </c>
      <c r="BK22" s="433"/>
      <c r="BL22" s="434">
        <v>0.3</v>
      </c>
      <c r="BM22" s="432">
        <v>55</v>
      </c>
      <c r="BN22" s="433">
        <v>9.66</v>
      </c>
      <c r="BO22" s="1029" t="s">
        <v>163</v>
      </c>
      <c r="BP22" s="1029"/>
      <c r="BQ22" s="258" t="s">
        <v>215</v>
      </c>
      <c r="BR22" s="32" t="s">
        <v>164</v>
      </c>
      <c r="BS22" s="432">
        <v>1</v>
      </c>
      <c r="BT22" s="432">
        <v>1530</v>
      </c>
      <c r="BU22" s="433">
        <v>60.28</v>
      </c>
      <c r="BV22" s="433"/>
      <c r="BW22" s="434">
        <v>0.2</v>
      </c>
      <c r="BX22" s="432">
        <v>689</v>
      </c>
      <c r="BY22" s="818">
        <v>24.204999999999998</v>
      </c>
      <c r="BZ22" s="1025"/>
      <c r="CA22" s="1025"/>
      <c r="CB22" s="515"/>
      <c r="CC22" s="37"/>
      <c r="CD22" s="516"/>
      <c r="CE22" s="516"/>
      <c r="CF22" s="516"/>
      <c r="CG22" s="516"/>
      <c r="CH22" s="516"/>
      <c r="CI22" s="516"/>
      <c r="CJ22" s="516"/>
    </row>
    <row r="23" spans="1:88" ht="21" customHeight="1" x14ac:dyDescent="0.25">
      <c r="A23" s="1022" t="s">
        <v>216</v>
      </c>
      <c r="B23" s="1022"/>
      <c r="C23" s="259" t="s">
        <v>217</v>
      </c>
      <c r="D23" s="32" t="s">
        <v>164</v>
      </c>
      <c r="E23" s="435">
        <v>170</v>
      </c>
      <c r="F23" s="435">
        <v>197</v>
      </c>
      <c r="G23" s="435">
        <v>188</v>
      </c>
      <c r="H23" s="436"/>
      <c r="I23" s="435">
        <v>169</v>
      </c>
      <c r="J23" s="435">
        <v>641</v>
      </c>
      <c r="K23" s="435">
        <v>272</v>
      </c>
      <c r="L23" s="1022" t="s">
        <v>216</v>
      </c>
      <c r="M23" s="1022"/>
      <c r="N23" s="259" t="s">
        <v>217</v>
      </c>
      <c r="O23" s="32" t="s">
        <v>164</v>
      </c>
      <c r="P23" s="445" t="s">
        <v>412</v>
      </c>
      <c r="Q23" s="445" t="s">
        <v>412</v>
      </c>
      <c r="R23" s="445" t="s">
        <v>412</v>
      </c>
      <c r="S23" s="445"/>
      <c r="T23" s="445" t="s">
        <v>412</v>
      </c>
      <c r="U23" s="445" t="s">
        <v>412</v>
      </c>
      <c r="V23" s="445" t="s">
        <v>412</v>
      </c>
      <c r="W23" s="1022" t="s">
        <v>216</v>
      </c>
      <c r="X23" s="1022"/>
      <c r="Y23" s="259" t="s">
        <v>217</v>
      </c>
      <c r="Z23" s="32" t="s">
        <v>164</v>
      </c>
      <c r="AA23" s="435">
        <v>389</v>
      </c>
      <c r="AB23" s="435">
        <v>856</v>
      </c>
      <c r="AC23" s="435">
        <v>490</v>
      </c>
      <c r="AD23" s="436"/>
      <c r="AE23" s="435">
        <v>383</v>
      </c>
      <c r="AF23" s="435">
        <v>853</v>
      </c>
      <c r="AG23" s="435">
        <v>485</v>
      </c>
      <c r="AH23" s="1022" t="s">
        <v>216</v>
      </c>
      <c r="AI23" s="1022"/>
      <c r="AJ23" s="259" t="s">
        <v>217</v>
      </c>
      <c r="AK23" s="32" t="s">
        <v>164</v>
      </c>
      <c r="AL23" s="435">
        <v>252</v>
      </c>
      <c r="AM23" s="435">
        <v>1240</v>
      </c>
      <c r="AN23" s="435">
        <v>39</v>
      </c>
      <c r="AO23" s="436"/>
      <c r="AP23" s="435">
        <v>238</v>
      </c>
      <c r="AQ23" s="435">
        <v>1201</v>
      </c>
      <c r="AR23" s="435">
        <v>390</v>
      </c>
      <c r="AS23" s="1022" t="s">
        <v>216</v>
      </c>
      <c r="AT23" s="1022"/>
      <c r="AU23" s="259" t="s">
        <v>217</v>
      </c>
      <c r="AV23" s="32" t="s">
        <v>164</v>
      </c>
      <c r="AW23" s="435">
        <v>361</v>
      </c>
      <c r="AX23" s="435">
        <v>828</v>
      </c>
      <c r="AY23" s="435">
        <v>547</v>
      </c>
      <c r="AZ23" s="436"/>
      <c r="BA23" s="435">
        <v>399</v>
      </c>
      <c r="BB23" s="435">
        <v>843</v>
      </c>
      <c r="BC23" s="435">
        <v>540</v>
      </c>
      <c r="BD23" s="1022" t="s">
        <v>216</v>
      </c>
      <c r="BE23" s="1022"/>
      <c r="BF23" s="259" t="s">
        <v>217</v>
      </c>
      <c r="BG23" s="32" t="s">
        <v>164</v>
      </c>
      <c r="BH23" s="435">
        <v>420</v>
      </c>
      <c r="BI23" s="435">
        <v>2323</v>
      </c>
      <c r="BJ23" s="437">
        <v>801.76</v>
      </c>
      <c r="BK23" s="437"/>
      <c r="BL23" s="435">
        <v>422</v>
      </c>
      <c r="BM23" s="435">
        <v>2319</v>
      </c>
      <c r="BN23" s="435">
        <v>798</v>
      </c>
      <c r="BO23" s="1022" t="s">
        <v>216</v>
      </c>
      <c r="BP23" s="1022"/>
      <c r="BQ23" s="259" t="s">
        <v>217</v>
      </c>
      <c r="BR23" s="32" t="s">
        <v>164</v>
      </c>
      <c r="BS23" s="435">
        <v>341</v>
      </c>
      <c r="BT23" s="435">
        <v>3913</v>
      </c>
      <c r="BU23" s="435">
        <v>575</v>
      </c>
      <c r="BV23" s="436"/>
      <c r="BW23" s="435">
        <v>336</v>
      </c>
      <c r="BX23" s="435">
        <v>3913</v>
      </c>
      <c r="BY23" s="437">
        <v>571.91999999999996</v>
      </c>
      <c r="BZ23" s="1025"/>
      <c r="CA23" s="1025"/>
      <c r="CB23" s="515"/>
      <c r="CC23" s="37"/>
      <c r="CD23" s="516"/>
      <c r="CE23" s="516"/>
      <c r="CF23" s="516"/>
      <c r="CG23" s="516"/>
      <c r="CH23" s="516"/>
      <c r="CI23" s="516"/>
      <c r="CJ23" s="516"/>
    </row>
    <row r="24" spans="1:88" ht="21" customHeight="1" x14ac:dyDescent="0.25">
      <c r="A24" s="1022" t="s">
        <v>166</v>
      </c>
      <c r="B24" s="1022"/>
      <c r="C24" s="259" t="s">
        <v>218</v>
      </c>
      <c r="D24" s="32" t="s">
        <v>164</v>
      </c>
      <c r="E24" s="435">
        <v>140</v>
      </c>
      <c r="F24" s="435">
        <v>156</v>
      </c>
      <c r="G24" s="435">
        <v>151</v>
      </c>
      <c r="H24" s="436"/>
      <c r="I24" s="435">
        <v>138</v>
      </c>
      <c r="J24" s="435">
        <v>262</v>
      </c>
      <c r="K24" s="435">
        <v>176</v>
      </c>
      <c r="L24" s="1022" t="s">
        <v>166</v>
      </c>
      <c r="M24" s="1022"/>
      <c r="N24" s="259" t="s">
        <v>218</v>
      </c>
      <c r="O24" s="32" t="s">
        <v>164</v>
      </c>
      <c r="P24" s="445" t="s">
        <v>412</v>
      </c>
      <c r="Q24" s="445" t="s">
        <v>412</v>
      </c>
      <c r="R24" s="445" t="s">
        <v>412</v>
      </c>
      <c r="S24" s="445"/>
      <c r="T24" s="445" t="s">
        <v>412</v>
      </c>
      <c r="U24" s="445" t="s">
        <v>412</v>
      </c>
      <c r="V24" s="445" t="s">
        <v>412</v>
      </c>
      <c r="W24" s="1022" t="s">
        <v>166</v>
      </c>
      <c r="X24" s="1022"/>
      <c r="Y24" s="259" t="s">
        <v>218</v>
      </c>
      <c r="Z24" s="32" t="s">
        <v>164</v>
      </c>
      <c r="AA24" s="435">
        <v>84</v>
      </c>
      <c r="AB24" s="435">
        <v>202</v>
      </c>
      <c r="AC24" s="435">
        <v>112</v>
      </c>
      <c r="AD24" s="436"/>
      <c r="AE24" s="435">
        <v>84</v>
      </c>
      <c r="AF24" s="435">
        <v>212</v>
      </c>
      <c r="AG24" s="435">
        <v>107</v>
      </c>
      <c r="AH24" s="1022" t="s">
        <v>166</v>
      </c>
      <c r="AI24" s="1022"/>
      <c r="AJ24" s="259" t="s">
        <v>218</v>
      </c>
      <c r="AK24" s="32" t="s">
        <v>164</v>
      </c>
      <c r="AL24" s="435">
        <v>100</v>
      </c>
      <c r="AM24" s="435">
        <v>200</v>
      </c>
      <c r="AN24" s="435">
        <v>155</v>
      </c>
      <c r="AO24" s="436"/>
      <c r="AP24" s="435">
        <v>80</v>
      </c>
      <c r="AQ24" s="435">
        <v>199</v>
      </c>
      <c r="AR24" s="435">
        <v>150</v>
      </c>
      <c r="AS24" s="1022" t="s">
        <v>166</v>
      </c>
      <c r="AT24" s="1022"/>
      <c r="AU24" s="259" t="s">
        <v>218</v>
      </c>
      <c r="AV24" s="32" t="s">
        <v>164</v>
      </c>
      <c r="AW24" s="435">
        <v>85</v>
      </c>
      <c r="AX24" s="435">
        <v>220</v>
      </c>
      <c r="AY24" s="435">
        <v>130</v>
      </c>
      <c r="AZ24" s="436"/>
      <c r="BA24" s="435">
        <v>80</v>
      </c>
      <c r="BB24" s="435">
        <v>220</v>
      </c>
      <c r="BC24" s="435">
        <v>130</v>
      </c>
      <c r="BD24" s="1022" t="s">
        <v>166</v>
      </c>
      <c r="BE24" s="1022"/>
      <c r="BF24" s="259" t="s">
        <v>218</v>
      </c>
      <c r="BG24" s="32" t="s">
        <v>164</v>
      </c>
      <c r="BH24" s="435">
        <v>98</v>
      </c>
      <c r="BI24" s="435">
        <v>232</v>
      </c>
      <c r="BJ24" s="436">
        <v>139.69999999999999</v>
      </c>
      <c r="BK24" s="436"/>
      <c r="BL24" s="435">
        <v>98</v>
      </c>
      <c r="BM24" s="435">
        <v>230</v>
      </c>
      <c r="BN24" s="435">
        <v>137</v>
      </c>
      <c r="BO24" s="1022" t="s">
        <v>166</v>
      </c>
      <c r="BP24" s="1022"/>
      <c r="BQ24" s="259" t="s">
        <v>218</v>
      </c>
      <c r="BR24" s="32" t="s">
        <v>164</v>
      </c>
      <c r="BS24" s="435">
        <v>110</v>
      </c>
      <c r="BT24" s="435">
        <v>200</v>
      </c>
      <c r="BU24" s="435">
        <v>155</v>
      </c>
      <c r="BV24" s="436"/>
      <c r="BW24" s="435">
        <v>104</v>
      </c>
      <c r="BX24" s="435">
        <v>184</v>
      </c>
      <c r="BY24" s="435">
        <v>151</v>
      </c>
      <c r="BZ24" s="1025"/>
      <c r="CA24" s="1025"/>
      <c r="CB24" s="515"/>
      <c r="CC24" s="37"/>
      <c r="CD24" s="516"/>
      <c r="CE24" s="516"/>
      <c r="CF24" s="516"/>
      <c r="CG24" s="516"/>
      <c r="CH24" s="516"/>
      <c r="CI24" s="516"/>
      <c r="CJ24" s="516"/>
    </row>
    <row r="25" spans="1:88" ht="21" customHeight="1" x14ac:dyDescent="0.25">
      <c r="A25" s="1028" t="s">
        <v>219</v>
      </c>
      <c r="B25" s="1028"/>
      <c r="C25" s="259" t="s">
        <v>220</v>
      </c>
      <c r="D25" s="32" t="s">
        <v>164</v>
      </c>
      <c r="E25" s="435">
        <v>210</v>
      </c>
      <c r="F25" s="435">
        <v>308</v>
      </c>
      <c r="G25" s="435">
        <v>280</v>
      </c>
      <c r="H25" s="436"/>
      <c r="I25" s="435">
        <v>210</v>
      </c>
      <c r="J25" s="435">
        <v>1000</v>
      </c>
      <c r="K25" s="435">
        <v>448</v>
      </c>
      <c r="L25" s="1028" t="s">
        <v>219</v>
      </c>
      <c r="M25" s="1028"/>
      <c r="N25" s="259" t="s">
        <v>220</v>
      </c>
      <c r="O25" s="32" t="s">
        <v>164</v>
      </c>
      <c r="P25" s="445" t="s">
        <v>412</v>
      </c>
      <c r="Q25" s="445" t="s">
        <v>412</v>
      </c>
      <c r="R25" s="445" t="s">
        <v>412</v>
      </c>
      <c r="S25" s="445"/>
      <c r="T25" s="445" t="s">
        <v>412</v>
      </c>
      <c r="U25" s="445" t="s">
        <v>412</v>
      </c>
      <c r="V25" s="445" t="s">
        <v>412</v>
      </c>
      <c r="W25" s="1028" t="s">
        <v>219</v>
      </c>
      <c r="X25" s="1028"/>
      <c r="Y25" s="259" t="s">
        <v>220</v>
      </c>
      <c r="Z25" s="32" t="s">
        <v>164</v>
      </c>
      <c r="AA25" s="435">
        <v>724</v>
      </c>
      <c r="AB25" s="435">
        <v>1848</v>
      </c>
      <c r="AC25" s="435">
        <v>941</v>
      </c>
      <c r="AD25" s="436"/>
      <c r="AE25" s="435">
        <v>708</v>
      </c>
      <c r="AF25" s="435">
        <v>1866</v>
      </c>
      <c r="AG25" s="435">
        <v>937</v>
      </c>
      <c r="AH25" s="1028" t="s">
        <v>219</v>
      </c>
      <c r="AI25" s="1028"/>
      <c r="AJ25" s="259" t="s">
        <v>220</v>
      </c>
      <c r="AK25" s="32" t="s">
        <v>164</v>
      </c>
      <c r="AL25" s="435">
        <v>428</v>
      </c>
      <c r="AM25" s="435">
        <v>2352</v>
      </c>
      <c r="AN25" s="435">
        <v>759</v>
      </c>
      <c r="AO25" s="436"/>
      <c r="AP25" s="435">
        <v>418</v>
      </c>
      <c r="AQ25" s="435">
        <v>2490</v>
      </c>
      <c r="AR25" s="435">
        <v>756</v>
      </c>
      <c r="AS25" s="1028" t="s">
        <v>219</v>
      </c>
      <c r="AT25" s="1028"/>
      <c r="AU25" s="259" t="s">
        <v>220</v>
      </c>
      <c r="AV25" s="32" t="s">
        <v>164</v>
      </c>
      <c r="AW25" s="435">
        <v>778</v>
      </c>
      <c r="AX25" s="435">
        <v>2580</v>
      </c>
      <c r="AY25" s="435">
        <v>1077</v>
      </c>
      <c r="AZ25" s="436"/>
      <c r="BA25" s="435">
        <v>714</v>
      </c>
      <c r="BB25" s="435">
        <v>1780</v>
      </c>
      <c r="BC25" s="435">
        <v>1074</v>
      </c>
      <c r="BD25" s="1028" t="s">
        <v>219</v>
      </c>
      <c r="BE25" s="1028"/>
      <c r="BF25" s="259" t="s">
        <v>220</v>
      </c>
      <c r="BG25" s="32" t="s">
        <v>164</v>
      </c>
      <c r="BH25" s="435">
        <v>860</v>
      </c>
      <c r="BI25" s="435">
        <v>6148</v>
      </c>
      <c r="BJ25" s="435">
        <v>1879</v>
      </c>
      <c r="BK25" s="436"/>
      <c r="BL25" s="435">
        <v>852</v>
      </c>
      <c r="BM25" s="435">
        <v>6146</v>
      </c>
      <c r="BN25" s="435">
        <v>1886</v>
      </c>
      <c r="BO25" s="1028" t="s">
        <v>219</v>
      </c>
      <c r="BP25" s="1028"/>
      <c r="BQ25" s="259" t="s">
        <v>220</v>
      </c>
      <c r="BR25" s="32" t="s">
        <v>164</v>
      </c>
      <c r="BS25" s="435">
        <v>880</v>
      </c>
      <c r="BT25" s="435">
        <v>4424</v>
      </c>
      <c r="BU25" s="435">
        <v>1493</v>
      </c>
      <c r="BV25" s="436"/>
      <c r="BW25" s="435">
        <v>870</v>
      </c>
      <c r="BX25" s="435">
        <v>4236</v>
      </c>
      <c r="BY25" s="435">
        <v>1494</v>
      </c>
      <c r="BZ25" s="1027"/>
      <c r="CA25" s="1027"/>
      <c r="CB25" s="515"/>
      <c r="CC25" s="37"/>
      <c r="CD25" s="516"/>
      <c r="CE25" s="516"/>
      <c r="CF25" s="516"/>
      <c r="CG25" s="516"/>
      <c r="CH25" s="516"/>
      <c r="CI25" s="516"/>
      <c r="CJ25" s="516"/>
    </row>
    <row r="26" spans="1:88" ht="21" customHeight="1" x14ac:dyDescent="0.25">
      <c r="A26" s="1022" t="s">
        <v>221</v>
      </c>
      <c r="B26" s="1022"/>
      <c r="C26" s="259" t="s">
        <v>165</v>
      </c>
      <c r="D26" s="405"/>
      <c r="E26" s="436">
        <v>7.2</v>
      </c>
      <c r="F26" s="436">
        <v>7.3</v>
      </c>
      <c r="G26" s="436">
        <v>7.2</v>
      </c>
      <c r="H26" s="436"/>
      <c r="I26" s="436">
        <v>6.9</v>
      </c>
      <c r="J26" s="436">
        <v>7.5</v>
      </c>
      <c r="K26" s="436">
        <v>7.3</v>
      </c>
      <c r="L26" s="1022" t="s">
        <v>221</v>
      </c>
      <c r="M26" s="1022"/>
      <c r="N26" s="259" t="s">
        <v>165</v>
      </c>
      <c r="O26" s="405"/>
      <c r="P26" s="445" t="s">
        <v>412</v>
      </c>
      <c r="Q26" s="445" t="s">
        <v>412</v>
      </c>
      <c r="R26" s="445" t="s">
        <v>412</v>
      </c>
      <c r="S26" s="445"/>
      <c r="T26" s="445" t="s">
        <v>412</v>
      </c>
      <c r="U26" s="445" t="s">
        <v>412</v>
      </c>
      <c r="V26" s="445" t="s">
        <v>412</v>
      </c>
      <c r="W26" s="1022" t="s">
        <v>221</v>
      </c>
      <c r="X26" s="1022"/>
      <c r="Y26" s="259" t="s">
        <v>165</v>
      </c>
      <c r="Z26" s="405"/>
      <c r="AA26" s="435">
        <v>7</v>
      </c>
      <c r="AB26" s="436">
        <v>8.9</v>
      </c>
      <c r="AC26" s="436">
        <v>7.8</v>
      </c>
      <c r="AD26" s="437"/>
      <c r="AE26" s="436">
        <v>6.4</v>
      </c>
      <c r="AF26" s="436">
        <v>8.6</v>
      </c>
      <c r="AG26" s="437">
        <v>7.56</v>
      </c>
      <c r="AH26" s="1022" t="s">
        <v>221</v>
      </c>
      <c r="AI26" s="1022"/>
      <c r="AJ26" s="259" t="s">
        <v>165</v>
      </c>
      <c r="AK26" s="405"/>
      <c r="AL26" s="435">
        <v>6.6</v>
      </c>
      <c r="AM26" s="437">
        <v>8.86</v>
      </c>
      <c r="AN26" s="437">
        <v>7.55</v>
      </c>
      <c r="AO26" s="437"/>
      <c r="AP26" s="435">
        <v>6.4</v>
      </c>
      <c r="AQ26" s="435">
        <v>8.1999999999999993</v>
      </c>
      <c r="AR26" s="435">
        <v>7.3</v>
      </c>
      <c r="AS26" s="1022" t="s">
        <v>221</v>
      </c>
      <c r="AT26" s="1022"/>
      <c r="AU26" s="259" t="s">
        <v>165</v>
      </c>
      <c r="AV26" s="405"/>
      <c r="AW26" s="435">
        <v>6.8</v>
      </c>
      <c r="AX26" s="435">
        <v>8.9</v>
      </c>
      <c r="AY26" s="435">
        <v>7.9</v>
      </c>
      <c r="AZ26" s="437"/>
      <c r="BA26" s="435">
        <v>7</v>
      </c>
      <c r="BB26" s="435">
        <v>8.9</v>
      </c>
      <c r="BC26" s="437">
        <v>7.88</v>
      </c>
      <c r="BD26" s="1022" t="s">
        <v>221</v>
      </c>
      <c r="BE26" s="1022"/>
      <c r="BF26" s="259" t="s">
        <v>165</v>
      </c>
      <c r="BG26" s="405"/>
      <c r="BH26" s="436">
        <v>7.5</v>
      </c>
      <c r="BI26" s="436">
        <v>9.3000000000000007</v>
      </c>
      <c r="BJ26" s="436">
        <v>8.14</v>
      </c>
      <c r="BK26" s="436"/>
      <c r="BL26" s="436">
        <v>7.1</v>
      </c>
      <c r="BM26" s="436">
        <v>9</v>
      </c>
      <c r="BN26" s="437">
        <v>7.86</v>
      </c>
      <c r="BO26" s="1022" t="s">
        <v>221</v>
      </c>
      <c r="BP26" s="1022"/>
      <c r="BQ26" s="259" t="s">
        <v>165</v>
      </c>
      <c r="BR26" s="405"/>
      <c r="BS26" s="436">
        <v>6.8</v>
      </c>
      <c r="BT26" s="436">
        <v>8.9</v>
      </c>
      <c r="BU26" s="437">
        <v>8.3699999999999992</v>
      </c>
      <c r="BV26" s="437"/>
      <c r="BW26" s="436">
        <v>6.9</v>
      </c>
      <c r="BX26" s="436">
        <v>8.9</v>
      </c>
      <c r="BY26" s="436">
        <v>8.1999999999999993</v>
      </c>
      <c r="BZ26" s="1025"/>
      <c r="CA26" s="1025"/>
      <c r="CB26" s="515"/>
      <c r="CC26" s="37"/>
      <c r="CD26" s="516"/>
      <c r="CE26" s="516"/>
      <c r="CF26" s="516"/>
      <c r="CG26" s="516"/>
      <c r="CH26" s="516"/>
      <c r="CI26" s="516"/>
      <c r="CJ26" s="516"/>
    </row>
    <row r="27" spans="1:88" ht="21" customHeight="1" x14ac:dyDescent="0.25">
      <c r="A27" s="1022" t="s">
        <v>222</v>
      </c>
      <c r="B27" s="1022"/>
      <c r="C27" s="259" t="s">
        <v>223</v>
      </c>
      <c r="D27" s="32" t="s">
        <v>164</v>
      </c>
      <c r="E27" s="435">
        <v>12</v>
      </c>
      <c r="F27" s="435">
        <v>16</v>
      </c>
      <c r="G27" s="435">
        <v>14</v>
      </c>
      <c r="H27" s="436"/>
      <c r="I27" s="438">
        <v>12</v>
      </c>
      <c r="J27" s="438">
        <v>130</v>
      </c>
      <c r="K27" s="438">
        <v>27</v>
      </c>
      <c r="L27" s="1022" t="s">
        <v>222</v>
      </c>
      <c r="M27" s="1022"/>
      <c r="N27" s="259" t="s">
        <v>223</v>
      </c>
      <c r="O27" s="32" t="s">
        <v>164</v>
      </c>
      <c r="P27" s="445" t="s">
        <v>412</v>
      </c>
      <c r="Q27" s="445" t="s">
        <v>412</v>
      </c>
      <c r="R27" s="445" t="s">
        <v>412</v>
      </c>
      <c r="S27" s="445"/>
      <c r="T27" s="445" t="s">
        <v>412</v>
      </c>
      <c r="U27" s="445" t="s">
        <v>412</v>
      </c>
      <c r="V27" s="445" t="s">
        <v>412</v>
      </c>
      <c r="W27" s="1022" t="s">
        <v>222</v>
      </c>
      <c r="X27" s="1022"/>
      <c r="Y27" s="259" t="s">
        <v>223</v>
      </c>
      <c r="Z27" s="32" t="s">
        <v>164</v>
      </c>
      <c r="AA27" s="435">
        <v>115</v>
      </c>
      <c r="AB27" s="435">
        <v>315</v>
      </c>
      <c r="AC27" s="435">
        <v>152</v>
      </c>
      <c r="AD27" s="436"/>
      <c r="AE27" s="435">
        <v>118</v>
      </c>
      <c r="AF27" s="435">
        <v>328</v>
      </c>
      <c r="AG27" s="435">
        <v>153</v>
      </c>
      <c r="AH27" s="1022" t="s">
        <v>222</v>
      </c>
      <c r="AI27" s="1022"/>
      <c r="AJ27" s="259" t="s">
        <v>223</v>
      </c>
      <c r="AK27" s="32" t="s">
        <v>164</v>
      </c>
      <c r="AL27" s="435">
        <v>51</v>
      </c>
      <c r="AM27" s="435">
        <v>674</v>
      </c>
      <c r="AN27" s="435">
        <v>127</v>
      </c>
      <c r="AO27" s="436"/>
      <c r="AP27" s="435">
        <v>52</v>
      </c>
      <c r="AQ27" s="435">
        <v>666</v>
      </c>
      <c r="AR27" s="435">
        <v>126</v>
      </c>
      <c r="AS27" s="1022" t="s">
        <v>222</v>
      </c>
      <c r="AT27" s="1022"/>
      <c r="AU27" s="259" t="s">
        <v>223</v>
      </c>
      <c r="AV27" s="32" t="s">
        <v>164</v>
      </c>
      <c r="AW27" s="435">
        <v>115</v>
      </c>
      <c r="AX27" s="435">
        <v>238</v>
      </c>
      <c r="AY27" s="435">
        <v>164</v>
      </c>
      <c r="AZ27" s="436"/>
      <c r="BA27" s="435">
        <v>114</v>
      </c>
      <c r="BB27" s="435">
        <v>238</v>
      </c>
      <c r="BC27" s="435">
        <v>164</v>
      </c>
      <c r="BD27" s="1022" t="s">
        <v>222</v>
      </c>
      <c r="BE27" s="1022"/>
      <c r="BF27" s="259" t="s">
        <v>223</v>
      </c>
      <c r="BG27" s="32" t="s">
        <v>164</v>
      </c>
      <c r="BH27" s="435">
        <v>152</v>
      </c>
      <c r="BI27" s="435">
        <v>1912</v>
      </c>
      <c r="BJ27" s="436">
        <v>475.4</v>
      </c>
      <c r="BK27" s="436"/>
      <c r="BL27" s="435">
        <v>148</v>
      </c>
      <c r="BM27" s="435">
        <v>1915</v>
      </c>
      <c r="BN27" s="435">
        <v>360</v>
      </c>
      <c r="BO27" s="1022" t="s">
        <v>222</v>
      </c>
      <c r="BP27" s="1022"/>
      <c r="BQ27" s="259" t="s">
        <v>223</v>
      </c>
      <c r="BR27" s="32" t="s">
        <v>164</v>
      </c>
      <c r="BS27" s="435">
        <v>151</v>
      </c>
      <c r="BT27" s="435">
        <v>1030</v>
      </c>
      <c r="BU27" s="436">
        <v>418.6</v>
      </c>
      <c r="BV27" s="437"/>
      <c r="BW27" s="435">
        <v>151</v>
      </c>
      <c r="BX27" s="435">
        <v>1028</v>
      </c>
      <c r="BY27" s="435">
        <v>421</v>
      </c>
      <c r="BZ27" s="1025"/>
      <c r="CA27" s="1025"/>
      <c r="CB27" s="515"/>
      <c r="CC27" s="37"/>
      <c r="CD27" s="516"/>
      <c r="CE27" s="516"/>
      <c r="CF27" s="516"/>
      <c r="CG27" s="516"/>
      <c r="CH27" s="516"/>
      <c r="CI27" s="516"/>
      <c r="CJ27" s="516"/>
    </row>
    <row r="28" spans="1:88" ht="21" customHeight="1" x14ac:dyDescent="0.25">
      <c r="A28" s="1022" t="s">
        <v>224</v>
      </c>
      <c r="B28" s="1022"/>
      <c r="C28" s="259" t="s">
        <v>225</v>
      </c>
      <c r="D28" s="32" t="s">
        <v>164</v>
      </c>
      <c r="E28" s="438">
        <v>38</v>
      </c>
      <c r="F28" s="438">
        <v>46</v>
      </c>
      <c r="G28" s="438">
        <v>43</v>
      </c>
      <c r="H28" s="439"/>
      <c r="I28" s="435">
        <v>32</v>
      </c>
      <c r="J28" s="435">
        <v>125</v>
      </c>
      <c r="K28" s="435">
        <v>59</v>
      </c>
      <c r="L28" s="1022" t="s">
        <v>224</v>
      </c>
      <c r="M28" s="1022"/>
      <c r="N28" s="259" t="s">
        <v>225</v>
      </c>
      <c r="O28" s="32" t="s">
        <v>164</v>
      </c>
      <c r="P28" s="445" t="s">
        <v>412</v>
      </c>
      <c r="Q28" s="445" t="s">
        <v>412</v>
      </c>
      <c r="R28" s="445" t="s">
        <v>412</v>
      </c>
      <c r="S28" s="445"/>
      <c r="T28" s="445" t="s">
        <v>412</v>
      </c>
      <c r="U28" s="445" t="s">
        <v>412</v>
      </c>
      <c r="V28" s="445" t="s">
        <v>412</v>
      </c>
      <c r="W28" s="1022" t="s">
        <v>224</v>
      </c>
      <c r="X28" s="1022"/>
      <c r="Y28" s="259" t="s">
        <v>225</v>
      </c>
      <c r="Z28" s="32" t="s">
        <v>164</v>
      </c>
      <c r="AA28" s="438">
        <v>85</v>
      </c>
      <c r="AB28" s="438">
        <v>172</v>
      </c>
      <c r="AC28" s="438">
        <v>114</v>
      </c>
      <c r="AD28" s="439"/>
      <c r="AE28" s="435">
        <v>85</v>
      </c>
      <c r="AF28" s="435">
        <v>165</v>
      </c>
      <c r="AG28" s="435">
        <v>114</v>
      </c>
      <c r="AH28" s="1022" t="s">
        <v>224</v>
      </c>
      <c r="AI28" s="1022"/>
      <c r="AJ28" s="259" t="s">
        <v>225</v>
      </c>
      <c r="AK28" s="32" t="s">
        <v>164</v>
      </c>
      <c r="AL28" s="438">
        <v>48</v>
      </c>
      <c r="AM28" s="438">
        <v>431</v>
      </c>
      <c r="AN28" s="438">
        <v>97</v>
      </c>
      <c r="AO28" s="439"/>
      <c r="AP28" s="435">
        <v>45</v>
      </c>
      <c r="AQ28" s="435">
        <v>388</v>
      </c>
      <c r="AR28" s="435">
        <v>96</v>
      </c>
      <c r="AS28" s="1022" t="s">
        <v>224</v>
      </c>
      <c r="AT28" s="1022"/>
      <c r="AU28" s="259" t="s">
        <v>225</v>
      </c>
      <c r="AV28" s="32" t="s">
        <v>164</v>
      </c>
      <c r="AW28" s="438">
        <v>78</v>
      </c>
      <c r="AX28" s="438">
        <v>190</v>
      </c>
      <c r="AY28" s="438">
        <v>123</v>
      </c>
      <c r="AZ28" s="439"/>
      <c r="BA28" s="435">
        <v>86</v>
      </c>
      <c r="BB28" s="435">
        <v>191</v>
      </c>
      <c r="BC28" s="435">
        <v>124</v>
      </c>
      <c r="BD28" s="1022" t="s">
        <v>224</v>
      </c>
      <c r="BE28" s="1022"/>
      <c r="BF28" s="259" t="s">
        <v>225</v>
      </c>
      <c r="BG28" s="32" t="s">
        <v>164</v>
      </c>
      <c r="BH28" s="438">
        <v>101</v>
      </c>
      <c r="BI28" s="438">
        <v>386</v>
      </c>
      <c r="BJ28" s="438">
        <v>159</v>
      </c>
      <c r="BK28" s="439"/>
      <c r="BL28" s="435">
        <v>100</v>
      </c>
      <c r="BM28" s="435">
        <v>384</v>
      </c>
      <c r="BN28" s="435">
        <v>159</v>
      </c>
      <c r="BO28" s="1022" t="s">
        <v>224</v>
      </c>
      <c r="BP28" s="1022"/>
      <c r="BQ28" s="259" t="s">
        <v>225</v>
      </c>
      <c r="BR28" s="32" t="s">
        <v>164</v>
      </c>
      <c r="BS28" s="438">
        <v>72</v>
      </c>
      <c r="BT28" s="438">
        <v>702</v>
      </c>
      <c r="BU28" s="438">
        <v>125</v>
      </c>
      <c r="BV28" s="439"/>
      <c r="BW28" s="435">
        <v>72</v>
      </c>
      <c r="BX28" s="435">
        <v>728</v>
      </c>
      <c r="BY28" s="435">
        <v>125</v>
      </c>
      <c r="BZ28" s="1025"/>
      <c r="CA28" s="1025"/>
      <c r="CB28" s="515"/>
      <c r="CC28" s="37"/>
      <c r="CD28" s="516"/>
      <c r="CE28" s="516"/>
      <c r="CF28" s="516"/>
      <c r="CG28" s="516"/>
      <c r="CH28" s="516"/>
      <c r="CI28" s="516"/>
      <c r="CJ28" s="516"/>
    </row>
    <row r="29" spans="1:88" ht="21" customHeight="1" x14ac:dyDescent="0.25">
      <c r="A29" s="1022" t="s">
        <v>226</v>
      </c>
      <c r="B29" s="1022"/>
      <c r="C29" s="259" t="s">
        <v>227</v>
      </c>
      <c r="D29" s="32" t="s">
        <v>164</v>
      </c>
      <c r="E29" s="435">
        <v>15</v>
      </c>
      <c r="F29" s="435">
        <v>23</v>
      </c>
      <c r="G29" s="435">
        <v>20</v>
      </c>
      <c r="H29" s="436"/>
      <c r="I29" s="435">
        <v>14</v>
      </c>
      <c r="J29" s="435">
        <v>214</v>
      </c>
      <c r="K29" s="435">
        <v>30</v>
      </c>
      <c r="L29" s="1022" t="s">
        <v>226</v>
      </c>
      <c r="M29" s="1022"/>
      <c r="N29" s="259" t="s">
        <v>227</v>
      </c>
      <c r="O29" s="32" t="s">
        <v>164</v>
      </c>
      <c r="P29" s="445" t="s">
        <v>412</v>
      </c>
      <c r="Q29" s="445" t="s">
        <v>412</v>
      </c>
      <c r="R29" s="445" t="s">
        <v>412</v>
      </c>
      <c r="S29" s="445"/>
      <c r="T29" s="445" t="s">
        <v>412</v>
      </c>
      <c r="U29" s="445" t="s">
        <v>412</v>
      </c>
      <c r="V29" s="445" t="s">
        <v>412</v>
      </c>
      <c r="W29" s="1022" t="s">
        <v>226</v>
      </c>
      <c r="X29" s="1022"/>
      <c r="Y29" s="259" t="s">
        <v>227</v>
      </c>
      <c r="Z29" s="32" t="s">
        <v>164</v>
      </c>
      <c r="AA29" s="435">
        <v>39</v>
      </c>
      <c r="AB29" s="435">
        <v>104</v>
      </c>
      <c r="AC29" s="435">
        <v>50</v>
      </c>
      <c r="AD29" s="436"/>
      <c r="AE29" s="435">
        <v>37</v>
      </c>
      <c r="AF29" s="435">
        <v>107</v>
      </c>
      <c r="AG29" s="435">
        <v>49</v>
      </c>
      <c r="AH29" s="1022" t="s">
        <v>226</v>
      </c>
      <c r="AI29" s="1022"/>
      <c r="AJ29" s="259" t="s">
        <v>227</v>
      </c>
      <c r="AK29" s="32" t="s">
        <v>164</v>
      </c>
      <c r="AL29" s="435">
        <v>174</v>
      </c>
      <c r="AM29" s="436">
        <v>78.8</v>
      </c>
      <c r="AN29" s="435">
        <v>37</v>
      </c>
      <c r="AO29" s="436"/>
      <c r="AP29" s="436">
        <v>14.3</v>
      </c>
      <c r="AQ29" s="435">
        <v>507</v>
      </c>
      <c r="AR29" s="436">
        <v>36.799999999999997</v>
      </c>
      <c r="AS29" s="1022" t="s">
        <v>226</v>
      </c>
      <c r="AT29" s="1022"/>
      <c r="AU29" s="259" t="s">
        <v>227</v>
      </c>
      <c r="AV29" s="32" t="s">
        <v>164</v>
      </c>
      <c r="AW29" s="435">
        <v>24</v>
      </c>
      <c r="AX29" s="435">
        <v>100</v>
      </c>
      <c r="AY29" s="435">
        <v>59</v>
      </c>
      <c r="AZ29" s="436"/>
      <c r="BA29" s="435">
        <v>26</v>
      </c>
      <c r="BB29" s="436">
        <v>90.4</v>
      </c>
      <c r="BC29" s="435">
        <v>61</v>
      </c>
      <c r="BD29" s="1022" t="s">
        <v>226</v>
      </c>
      <c r="BE29" s="1022"/>
      <c r="BF29" s="259" t="s">
        <v>227</v>
      </c>
      <c r="BG29" s="32" t="s">
        <v>164</v>
      </c>
      <c r="BH29" s="435">
        <v>38</v>
      </c>
      <c r="BI29" s="435">
        <v>332</v>
      </c>
      <c r="BJ29" s="435">
        <v>98</v>
      </c>
      <c r="BK29" s="436"/>
      <c r="BL29" s="435">
        <v>37</v>
      </c>
      <c r="BM29" s="435">
        <v>332</v>
      </c>
      <c r="BN29" s="435">
        <v>98</v>
      </c>
      <c r="BO29" s="1022" t="s">
        <v>226</v>
      </c>
      <c r="BP29" s="1022"/>
      <c r="BQ29" s="259" t="s">
        <v>227</v>
      </c>
      <c r="BR29" s="32" t="s">
        <v>164</v>
      </c>
      <c r="BS29" s="435">
        <v>16</v>
      </c>
      <c r="BT29" s="435">
        <v>544</v>
      </c>
      <c r="BU29" s="435">
        <v>63</v>
      </c>
      <c r="BV29" s="436"/>
      <c r="BW29" s="435">
        <v>10</v>
      </c>
      <c r="BX29" s="435">
        <v>580</v>
      </c>
      <c r="BY29" s="435">
        <v>63</v>
      </c>
      <c r="BZ29" s="1025"/>
      <c r="CA29" s="1025"/>
      <c r="CB29" s="515"/>
      <c r="CC29" s="37"/>
      <c r="CD29" s="516"/>
      <c r="CE29" s="516"/>
      <c r="CF29" s="516"/>
      <c r="CG29" s="516"/>
      <c r="CH29" s="516"/>
      <c r="CI29" s="516"/>
      <c r="CJ29" s="516"/>
    </row>
    <row r="30" spans="1:88" ht="21" customHeight="1" x14ac:dyDescent="0.25">
      <c r="A30" s="1022" t="s">
        <v>228</v>
      </c>
      <c r="B30" s="1022"/>
      <c r="C30" s="260" t="s">
        <v>229</v>
      </c>
      <c r="D30" s="261" t="s">
        <v>177</v>
      </c>
      <c r="E30" s="435">
        <v>351</v>
      </c>
      <c r="F30" s="435">
        <v>418</v>
      </c>
      <c r="G30" s="435">
        <v>396</v>
      </c>
      <c r="H30" s="440"/>
      <c r="I30" s="435">
        <v>347</v>
      </c>
      <c r="J30" s="435">
        <v>1477</v>
      </c>
      <c r="K30" s="435">
        <v>631</v>
      </c>
      <c r="L30" s="1022" t="s">
        <v>228</v>
      </c>
      <c r="M30" s="1022"/>
      <c r="N30" s="260" t="s">
        <v>229</v>
      </c>
      <c r="O30" s="261" t="s">
        <v>177</v>
      </c>
      <c r="P30" s="445" t="s">
        <v>412</v>
      </c>
      <c r="Q30" s="445" t="s">
        <v>412</v>
      </c>
      <c r="R30" s="445" t="s">
        <v>412</v>
      </c>
      <c r="S30" s="445"/>
      <c r="T30" s="445" t="s">
        <v>412</v>
      </c>
      <c r="U30" s="445" t="s">
        <v>412</v>
      </c>
      <c r="V30" s="445" t="s">
        <v>412</v>
      </c>
      <c r="W30" s="1022" t="s">
        <v>228</v>
      </c>
      <c r="X30" s="1022"/>
      <c r="Y30" s="260" t="s">
        <v>229</v>
      </c>
      <c r="Z30" s="261" t="s">
        <v>177</v>
      </c>
      <c r="AA30" s="435">
        <v>1207</v>
      </c>
      <c r="AB30" s="435">
        <v>2850</v>
      </c>
      <c r="AC30" s="435">
        <v>1453</v>
      </c>
      <c r="AD30" s="440"/>
      <c r="AE30" s="441">
        <v>1165</v>
      </c>
      <c r="AF30" s="441">
        <v>2840</v>
      </c>
      <c r="AG30" s="441">
        <v>1427</v>
      </c>
      <c r="AH30" s="1022" t="s">
        <v>228</v>
      </c>
      <c r="AI30" s="1022"/>
      <c r="AJ30" s="260" t="s">
        <v>229</v>
      </c>
      <c r="AK30" s="261" t="s">
        <v>177</v>
      </c>
      <c r="AL30" s="435">
        <v>675</v>
      </c>
      <c r="AM30" s="435">
        <v>3800</v>
      </c>
      <c r="AN30" s="435">
        <v>1189</v>
      </c>
      <c r="AO30" s="440"/>
      <c r="AP30" s="441">
        <v>677</v>
      </c>
      <c r="AQ30" s="441">
        <v>3810</v>
      </c>
      <c r="AR30" s="441">
        <v>1175</v>
      </c>
      <c r="AS30" s="1022" t="s">
        <v>228</v>
      </c>
      <c r="AT30" s="1022"/>
      <c r="AU30" s="260" t="s">
        <v>229</v>
      </c>
      <c r="AV30" s="261" t="s">
        <v>177</v>
      </c>
      <c r="AW30" s="435">
        <v>1255</v>
      </c>
      <c r="AX30" s="435">
        <v>3920</v>
      </c>
      <c r="AY30" s="435">
        <v>1651</v>
      </c>
      <c r="AZ30" s="440"/>
      <c r="BA30" s="441">
        <v>1248</v>
      </c>
      <c r="BB30" s="441">
        <v>2840</v>
      </c>
      <c r="BC30" s="441">
        <v>1651</v>
      </c>
      <c r="BD30" s="1022" t="s">
        <v>228</v>
      </c>
      <c r="BE30" s="1022"/>
      <c r="BF30" s="260" t="s">
        <v>229</v>
      </c>
      <c r="BG30" s="261" t="s">
        <v>177</v>
      </c>
      <c r="BH30" s="435">
        <v>1263</v>
      </c>
      <c r="BI30" s="435">
        <v>8402</v>
      </c>
      <c r="BJ30" s="435">
        <v>2714</v>
      </c>
      <c r="BK30" s="440"/>
      <c r="BL30" s="441">
        <v>1253</v>
      </c>
      <c r="BM30" s="441">
        <v>8474</v>
      </c>
      <c r="BN30" s="441">
        <v>2724</v>
      </c>
      <c r="BO30" s="1022" t="s">
        <v>228</v>
      </c>
      <c r="BP30" s="1022"/>
      <c r="BQ30" s="260" t="s">
        <v>229</v>
      </c>
      <c r="BR30" s="261" t="s">
        <v>177</v>
      </c>
      <c r="BS30" s="435">
        <v>1670</v>
      </c>
      <c r="BT30" s="435">
        <v>5450</v>
      </c>
      <c r="BU30" s="435">
        <v>2190</v>
      </c>
      <c r="BV30" s="440"/>
      <c r="BW30" s="441">
        <v>1643</v>
      </c>
      <c r="BX30" s="441">
        <v>5340</v>
      </c>
      <c r="BY30" s="441">
        <v>2195</v>
      </c>
      <c r="BZ30" s="1025"/>
      <c r="CA30" s="1025"/>
      <c r="CB30" s="515"/>
      <c r="CC30" s="37"/>
      <c r="CD30" s="516"/>
      <c r="CE30" s="516"/>
      <c r="CF30" s="516"/>
      <c r="CG30" s="516"/>
      <c r="CH30" s="516"/>
      <c r="CI30" s="516"/>
      <c r="CJ30" s="516"/>
    </row>
    <row r="31" spans="1:88" ht="21" customHeight="1" x14ac:dyDescent="0.25">
      <c r="A31" s="1023" t="s">
        <v>230</v>
      </c>
      <c r="B31" s="1023"/>
      <c r="C31" s="259" t="s">
        <v>231</v>
      </c>
      <c r="D31" s="32" t="s">
        <v>164</v>
      </c>
      <c r="E31" s="436">
        <v>8</v>
      </c>
      <c r="F31" s="436">
        <v>9.5</v>
      </c>
      <c r="G31" s="436">
        <v>8.9</v>
      </c>
      <c r="H31" s="440"/>
      <c r="I31" s="435">
        <v>7</v>
      </c>
      <c r="J31" s="435">
        <v>50</v>
      </c>
      <c r="K31" s="435">
        <v>16</v>
      </c>
      <c r="L31" s="1023" t="s">
        <v>230</v>
      </c>
      <c r="M31" s="1023"/>
      <c r="N31" s="259" t="s">
        <v>231</v>
      </c>
      <c r="O31" s="32" t="s">
        <v>164</v>
      </c>
      <c r="P31" s="445" t="s">
        <v>412</v>
      </c>
      <c r="Q31" s="445" t="s">
        <v>412</v>
      </c>
      <c r="R31" s="445" t="s">
        <v>412</v>
      </c>
      <c r="S31" s="445"/>
      <c r="T31" s="445" t="s">
        <v>412</v>
      </c>
      <c r="U31" s="445" t="s">
        <v>412</v>
      </c>
      <c r="V31" s="445" t="s">
        <v>412</v>
      </c>
      <c r="W31" s="1023" t="s">
        <v>230</v>
      </c>
      <c r="X31" s="1023"/>
      <c r="Y31" s="259" t="s">
        <v>231</v>
      </c>
      <c r="Z31" s="32" t="s">
        <v>164</v>
      </c>
      <c r="AA31" s="435">
        <v>83</v>
      </c>
      <c r="AB31" s="435">
        <v>262</v>
      </c>
      <c r="AC31" s="435">
        <v>114</v>
      </c>
      <c r="AD31" s="440"/>
      <c r="AE31" s="441">
        <v>84</v>
      </c>
      <c r="AF31" s="441">
        <v>277</v>
      </c>
      <c r="AG31" s="441">
        <v>115</v>
      </c>
      <c r="AH31" s="1023" t="s">
        <v>230</v>
      </c>
      <c r="AI31" s="1023"/>
      <c r="AJ31" s="259" t="s">
        <v>231</v>
      </c>
      <c r="AK31" s="32" t="s">
        <v>164</v>
      </c>
      <c r="AL31" s="436">
        <v>44.5</v>
      </c>
      <c r="AM31" s="435">
        <v>468</v>
      </c>
      <c r="AN31" s="435">
        <v>103</v>
      </c>
      <c r="AO31" s="440"/>
      <c r="AP31" s="441">
        <v>43</v>
      </c>
      <c r="AQ31" s="441">
        <v>468</v>
      </c>
      <c r="AR31" s="441">
        <v>102</v>
      </c>
      <c r="AS31" s="1023" t="s">
        <v>230</v>
      </c>
      <c r="AT31" s="1023"/>
      <c r="AU31" s="259" t="s">
        <v>231</v>
      </c>
      <c r="AV31" s="32" t="s">
        <v>164</v>
      </c>
      <c r="AW31" s="435">
        <v>77</v>
      </c>
      <c r="AX31" s="435">
        <v>205</v>
      </c>
      <c r="AY31" s="435">
        <v>125</v>
      </c>
      <c r="AZ31" s="440"/>
      <c r="BA31" s="441">
        <v>78</v>
      </c>
      <c r="BB31" s="441">
        <v>199</v>
      </c>
      <c r="BC31" s="441">
        <v>125</v>
      </c>
      <c r="BD31" s="1023" t="s">
        <v>230</v>
      </c>
      <c r="BE31" s="1023"/>
      <c r="BF31" s="259" t="s">
        <v>231</v>
      </c>
      <c r="BG31" s="32" t="s">
        <v>164</v>
      </c>
      <c r="BH31" s="435">
        <v>103</v>
      </c>
      <c r="BI31" s="435">
        <v>1216</v>
      </c>
      <c r="BJ31" s="435">
        <v>317</v>
      </c>
      <c r="BK31" s="440"/>
      <c r="BL31" s="441">
        <v>101</v>
      </c>
      <c r="BM31" s="441">
        <v>1211</v>
      </c>
      <c r="BN31" s="441">
        <v>316</v>
      </c>
      <c r="BO31" s="1023" t="s">
        <v>230</v>
      </c>
      <c r="BP31" s="1023"/>
      <c r="BQ31" s="259" t="s">
        <v>231</v>
      </c>
      <c r="BR31" s="32" t="s">
        <v>164</v>
      </c>
      <c r="BS31" s="445" t="s">
        <v>412</v>
      </c>
      <c r="BT31" s="445" t="s">
        <v>412</v>
      </c>
      <c r="BU31" s="445" t="s">
        <v>412</v>
      </c>
      <c r="BV31" s="445"/>
      <c r="BW31" s="445" t="s">
        <v>412</v>
      </c>
      <c r="BX31" s="445" t="s">
        <v>412</v>
      </c>
      <c r="BY31" s="445" t="s">
        <v>412</v>
      </c>
      <c r="BZ31" s="1026"/>
      <c r="CA31" s="1026"/>
      <c r="CB31" s="515"/>
      <c r="CC31" s="37"/>
      <c r="CD31" s="516"/>
      <c r="CE31" s="516"/>
      <c r="CF31" s="516"/>
      <c r="CG31" s="516"/>
      <c r="CH31" s="516"/>
      <c r="CI31" s="516"/>
      <c r="CJ31" s="516"/>
    </row>
    <row r="32" spans="1:88" ht="21" customHeight="1" x14ac:dyDescent="0.25">
      <c r="A32" s="1023" t="s">
        <v>232</v>
      </c>
      <c r="B32" s="1023"/>
      <c r="C32" s="259" t="s">
        <v>233</v>
      </c>
      <c r="D32" s="32" t="s">
        <v>164</v>
      </c>
      <c r="E32" s="436">
        <v>1.3</v>
      </c>
      <c r="F32" s="436">
        <v>1.6</v>
      </c>
      <c r="G32" s="436">
        <v>1.5</v>
      </c>
      <c r="H32" s="440"/>
      <c r="I32" s="440">
        <v>0.5</v>
      </c>
      <c r="J32" s="440">
        <v>8.5</v>
      </c>
      <c r="K32" s="442">
        <v>1.48</v>
      </c>
      <c r="L32" s="1023" t="s">
        <v>232</v>
      </c>
      <c r="M32" s="1023"/>
      <c r="N32" s="259" t="s">
        <v>233</v>
      </c>
      <c r="O32" s="32" t="s">
        <v>164</v>
      </c>
      <c r="P32" s="445" t="s">
        <v>412</v>
      </c>
      <c r="Q32" s="445" t="s">
        <v>412</v>
      </c>
      <c r="R32" s="445" t="s">
        <v>412</v>
      </c>
      <c r="S32" s="445"/>
      <c r="T32" s="445" t="s">
        <v>412</v>
      </c>
      <c r="U32" s="445" t="s">
        <v>412</v>
      </c>
      <c r="V32" s="445" t="s">
        <v>412</v>
      </c>
      <c r="W32" s="1023" t="s">
        <v>232</v>
      </c>
      <c r="X32" s="1023"/>
      <c r="Y32" s="259" t="s">
        <v>233</v>
      </c>
      <c r="Z32" s="32" t="s">
        <v>164</v>
      </c>
      <c r="AA32" s="436">
        <v>3.2</v>
      </c>
      <c r="AB32" s="435">
        <v>12</v>
      </c>
      <c r="AC32" s="436">
        <v>4.5999999999999996</v>
      </c>
      <c r="AD32" s="440"/>
      <c r="AE32" s="440">
        <v>3.2</v>
      </c>
      <c r="AF32" s="440">
        <v>8.3000000000000007</v>
      </c>
      <c r="AG32" s="440">
        <v>3.8</v>
      </c>
      <c r="AH32" s="1023" t="s">
        <v>232</v>
      </c>
      <c r="AI32" s="1023"/>
      <c r="AJ32" s="259" t="s">
        <v>233</v>
      </c>
      <c r="AK32" s="32" t="s">
        <v>164</v>
      </c>
      <c r="AL32" s="436">
        <v>1.4</v>
      </c>
      <c r="AM32" s="436">
        <v>6.3</v>
      </c>
      <c r="AN32" s="436">
        <v>2.5</v>
      </c>
      <c r="AO32" s="440"/>
      <c r="AP32" s="440">
        <v>0.6</v>
      </c>
      <c r="AQ32" s="440">
        <v>7.6</v>
      </c>
      <c r="AR32" s="440">
        <v>2.5</v>
      </c>
      <c r="AS32" s="1023" t="s">
        <v>232</v>
      </c>
      <c r="AT32" s="1023"/>
      <c r="AU32" s="259" t="s">
        <v>233</v>
      </c>
      <c r="AV32" s="32" t="s">
        <v>164</v>
      </c>
      <c r="AW32" s="436">
        <v>3.9</v>
      </c>
      <c r="AX32" s="435">
        <v>11</v>
      </c>
      <c r="AY32" s="436">
        <v>5.8</v>
      </c>
      <c r="AZ32" s="440"/>
      <c r="BA32" s="441">
        <v>4</v>
      </c>
      <c r="BB32" s="441">
        <v>11</v>
      </c>
      <c r="BC32" s="441">
        <v>5.8</v>
      </c>
      <c r="BD32" s="1023" t="s">
        <v>232</v>
      </c>
      <c r="BE32" s="1023"/>
      <c r="BF32" s="259" t="s">
        <v>233</v>
      </c>
      <c r="BG32" s="32" t="s">
        <v>164</v>
      </c>
      <c r="BH32" s="436">
        <v>4.3</v>
      </c>
      <c r="BI32" s="436">
        <v>19.600000000000001</v>
      </c>
      <c r="BJ32" s="436">
        <v>7.7</v>
      </c>
      <c r="BK32" s="442"/>
      <c r="BL32" s="440">
        <v>4.0999999999999996</v>
      </c>
      <c r="BM32" s="440">
        <v>19.5</v>
      </c>
      <c r="BN32" s="442">
        <v>7.63</v>
      </c>
      <c r="BO32" s="1023" t="s">
        <v>232</v>
      </c>
      <c r="BP32" s="1023"/>
      <c r="BQ32" s="259" t="s">
        <v>233</v>
      </c>
      <c r="BR32" s="32" t="s">
        <v>164</v>
      </c>
      <c r="BS32" s="445" t="s">
        <v>412</v>
      </c>
      <c r="BT32" s="445" t="s">
        <v>412</v>
      </c>
      <c r="BU32" s="445" t="s">
        <v>412</v>
      </c>
      <c r="BV32" s="445"/>
      <c r="BW32" s="445" t="s">
        <v>412</v>
      </c>
      <c r="BX32" s="445" t="s">
        <v>412</v>
      </c>
      <c r="BY32" s="445" t="s">
        <v>412</v>
      </c>
      <c r="BZ32" s="1026"/>
      <c r="CA32" s="1026"/>
      <c r="CB32" s="515"/>
      <c r="CC32" s="37"/>
      <c r="CD32" s="516"/>
      <c r="CE32" s="516"/>
      <c r="CF32" s="516"/>
      <c r="CG32" s="516"/>
      <c r="CH32" s="516"/>
      <c r="CI32" s="516"/>
      <c r="CJ32" s="516"/>
    </row>
    <row r="33" spans="1:88" ht="21" customHeight="1" thickBot="1" x14ac:dyDescent="0.3">
      <c r="A33" s="1024" t="s">
        <v>234</v>
      </c>
      <c r="B33" s="1024"/>
      <c r="C33" s="262" t="s">
        <v>235</v>
      </c>
      <c r="D33" s="263" t="s">
        <v>164</v>
      </c>
      <c r="E33" s="443">
        <v>26</v>
      </c>
      <c r="F33" s="443">
        <v>47</v>
      </c>
      <c r="G33" s="443">
        <v>41</v>
      </c>
      <c r="H33" s="444"/>
      <c r="I33" s="443">
        <v>13</v>
      </c>
      <c r="J33" s="443">
        <v>447</v>
      </c>
      <c r="K33" s="443">
        <v>93</v>
      </c>
      <c r="L33" s="1024" t="s">
        <v>234</v>
      </c>
      <c r="M33" s="1024"/>
      <c r="N33" s="262" t="s">
        <v>235</v>
      </c>
      <c r="O33" s="263" t="s">
        <v>164</v>
      </c>
      <c r="P33" s="446" t="s">
        <v>412</v>
      </c>
      <c r="Q33" s="446" t="s">
        <v>412</v>
      </c>
      <c r="R33" s="446" t="s">
        <v>412</v>
      </c>
      <c r="S33" s="446"/>
      <c r="T33" s="446" t="s">
        <v>412</v>
      </c>
      <c r="U33" s="446" t="s">
        <v>412</v>
      </c>
      <c r="V33" s="446" t="s">
        <v>412</v>
      </c>
      <c r="W33" s="1024" t="s">
        <v>234</v>
      </c>
      <c r="X33" s="1024"/>
      <c r="Y33" s="262" t="s">
        <v>235</v>
      </c>
      <c r="Z33" s="263" t="s">
        <v>164</v>
      </c>
      <c r="AA33" s="443">
        <v>325</v>
      </c>
      <c r="AB33" s="443">
        <v>776</v>
      </c>
      <c r="AC33" s="443">
        <v>437</v>
      </c>
      <c r="AD33" s="444"/>
      <c r="AE33" s="443">
        <v>312</v>
      </c>
      <c r="AF33" s="443">
        <v>782</v>
      </c>
      <c r="AG33" s="443">
        <v>432</v>
      </c>
      <c r="AH33" s="1024" t="s">
        <v>234</v>
      </c>
      <c r="AI33" s="1024"/>
      <c r="AJ33" s="262" t="s">
        <v>235</v>
      </c>
      <c r="AK33" s="263" t="s">
        <v>164</v>
      </c>
      <c r="AL33" s="443">
        <v>130</v>
      </c>
      <c r="AM33" s="443">
        <v>952</v>
      </c>
      <c r="AN33" s="443">
        <v>286</v>
      </c>
      <c r="AO33" s="444"/>
      <c r="AP33" s="443">
        <v>126</v>
      </c>
      <c r="AQ33" s="443">
        <v>933</v>
      </c>
      <c r="AR33" s="443">
        <v>283</v>
      </c>
      <c r="AS33" s="1024" t="s">
        <v>234</v>
      </c>
      <c r="AT33" s="1024"/>
      <c r="AU33" s="262" t="s">
        <v>235</v>
      </c>
      <c r="AV33" s="263" t="s">
        <v>164</v>
      </c>
      <c r="AW33" s="443">
        <v>273</v>
      </c>
      <c r="AX33" s="443">
        <v>704</v>
      </c>
      <c r="AY33" s="443">
        <v>439</v>
      </c>
      <c r="AZ33" s="444"/>
      <c r="BA33" s="443">
        <v>291</v>
      </c>
      <c r="BB33" s="443">
        <v>715</v>
      </c>
      <c r="BC33" s="443">
        <v>441</v>
      </c>
      <c r="BD33" s="1024" t="s">
        <v>234</v>
      </c>
      <c r="BE33" s="1024"/>
      <c r="BF33" s="262" t="s">
        <v>235</v>
      </c>
      <c r="BG33" s="263" t="s">
        <v>164</v>
      </c>
      <c r="BH33" s="443">
        <v>297</v>
      </c>
      <c r="BI33" s="443">
        <v>2021</v>
      </c>
      <c r="BJ33" s="443">
        <v>645</v>
      </c>
      <c r="BK33" s="444"/>
      <c r="BL33" s="443">
        <v>301</v>
      </c>
      <c r="BM33" s="443">
        <v>2018</v>
      </c>
      <c r="BN33" s="443">
        <v>646</v>
      </c>
      <c r="BO33" s="1024" t="s">
        <v>234</v>
      </c>
      <c r="BP33" s="1024"/>
      <c r="BQ33" s="262" t="s">
        <v>235</v>
      </c>
      <c r="BR33" s="263" t="s">
        <v>164</v>
      </c>
      <c r="BS33" s="443">
        <v>230</v>
      </c>
      <c r="BT33" s="443">
        <v>1447</v>
      </c>
      <c r="BU33" s="443">
        <v>417</v>
      </c>
      <c r="BV33" s="444"/>
      <c r="BW33" s="443">
        <v>207</v>
      </c>
      <c r="BX33" s="443">
        <v>1420</v>
      </c>
      <c r="BY33" s="443">
        <v>440</v>
      </c>
      <c r="BZ33" s="1026"/>
      <c r="CA33" s="1026"/>
      <c r="CB33" s="515"/>
      <c r="CC33" s="37"/>
      <c r="CD33" s="516"/>
      <c r="CE33" s="516"/>
      <c r="CF33" s="516"/>
      <c r="CG33" s="516"/>
      <c r="CH33" s="516"/>
      <c r="CI33" s="516"/>
      <c r="CJ33" s="516"/>
    </row>
    <row r="34" spans="1:88" s="302" customFormat="1" ht="25.5" customHeight="1" thickTop="1" x14ac:dyDescent="0.25">
      <c r="A34" s="247"/>
      <c r="B34" s="247"/>
      <c r="C34" s="248"/>
      <c r="D34" s="249"/>
      <c r="E34" s="197"/>
      <c r="F34" s="197"/>
      <c r="G34" s="197"/>
      <c r="H34" s="197"/>
      <c r="I34" s="197"/>
      <c r="J34" s="197"/>
      <c r="K34" s="301" t="s">
        <v>131</v>
      </c>
      <c r="L34" s="1020" t="s">
        <v>560</v>
      </c>
      <c r="M34" s="1020"/>
      <c r="N34" s="1020"/>
      <c r="O34" s="1020"/>
      <c r="P34" s="1020"/>
      <c r="Q34" s="1020"/>
      <c r="R34" s="1020"/>
      <c r="S34" s="1020"/>
      <c r="T34" s="197"/>
      <c r="U34" s="197"/>
      <c r="V34" s="301" t="s">
        <v>131</v>
      </c>
      <c r="W34" s="1020"/>
      <c r="X34" s="1020"/>
      <c r="Y34" s="1020"/>
      <c r="Z34" s="1020"/>
      <c r="AA34" s="1020"/>
      <c r="AB34" s="1020"/>
      <c r="AC34" s="1020"/>
      <c r="AD34" s="1020"/>
      <c r="AE34" s="197"/>
      <c r="AF34" s="197"/>
      <c r="AG34" s="301" t="s">
        <v>131</v>
      </c>
      <c r="AH34" s="247"/>
      <c r="AI34" s="247"/>
      <c r="AJ34" s="248"/>
      <c r="AK34" s="249"/>
      <c r="AL34" s="197"/>
      <c r="AM34" s="197"/>
      <c r="AN34" s="197"/>
      <c r="AO34" s="197"/>
      <c r="AP34" s="197"/>
      <c r="AQ34" s="197"/>
      <c r="AR34" s="301" t="s">
        <v>131</v>
      </c>
      <c r="AS34" s="1021"/>
      <c r="AT34" s="1021"/>
      <c r="AU34" s="1021"/>
      <c r="AV34" s="1021"/>
      <c r="AW34" s="1021"/>
      <c r="AX34" s="1021"/>
      <c r="AY34" s="1021"/>
      <c r="AZ34" s="1021"/>
      <c r="BA34" s="1021"/>
      <c r="BB34" s="1021"/>
      <c r="BC34" s="301" t="s">
        <v>131</v>
      </c>
      <c r="BD34" s="1020" t="s">
        <v>364</v>
      </c>
      <c r="BE34" s="1020"/>
      <c r="BF34" s="1020"/>
      <c r="BG34" s="1020"/>
      <c r="BH34" s="197"/>
      <c r="BI34" s="197"/>
      <c r="BJ34" s="197"/>
      <c r="BK34" s="197"/>
      <c r="BL34" s="197"/>
      <c r="BM34" s="197"/>
      <c r="BN34" s="301" t="s">
        <v>131</v>
      </c>
      <c r="BO34" s="247"/>
      <c r="BP34" s="247"/>
      <c r="BQ34" s="248"/>
      <c r="BR34" s="249"/>
      <c r="BS34" s="197"/>
      <c r="BT34" s="197"/>
      <c r="BU34" s="197"/>
      <c r="BV34" s="197"/>
      <c r="BW34" s="197"/>
      <c r="BX34" s="197"/>
      <c r="BY34" s="301" t="s">
        <v>131</v>
      </c>
      <c r="BZ34" s="247"/>
      <c r="CA34" s="247"/>
      <c r="CB34" s="248"/>
      <c r="CC34" s="249"/>
      <c r="CD34" s="197"/>
      <c r="CE34" s="197"/>
      <c r="CF34" s="197"/>
      <c r="CG34" s="197"/>
      <c r="CH34" s="197"/>
      <c r="CI34" s="197"/>
      <c r="CJ34" s="517"/>
    </row>
    <row r="35" spans="1:88" ht="20.25" customHeight="1" x14ac:dyDescent="0.25">
      <c r="A35" s="890"/>
      <c r="B35" s="890"/>
      <c r="C35" s="890"/>
      <c r="D35" s="890"/>
      <c r="E35" s="890"/>
      <c r="F35" s="890"/>
      <c r="G35" s="890"/>
      <c r="H35" s="890"/>
      <c r="I35" s="890"/>
      <c r="J35" s="332"/>
      <c r="L35" s="890"/>
      <c r="M35" s="890"/>
      <c r="N35" s="890"/>
      <c r="O35" s="890"/>
      <c r="P35" s="890"/>
      <c r="Q35" s="890"/>
      <c r="R35" s="890"/>
      <c r="S35" s="890"/>
      <c r="T35" s="890"/>
      <c r="U35" s="890"/>
      <c r="V35" s="890"/>
      <c r="W35" s="890" t="s">
        <v>236</v>
      </c>
      <c r="X35" s="890"/>
      <c r="Y35" s="890"/>
      <c r="Z35" s="890"/>
      <c r="AA35" s="890"/>
      <c r="AB35" s="890"/>
      <c r="AC35" s="890"/>
      <c r="AD35" s="890"/>
      <c r="AE35" s="890"/>
      <c r="AF35" s="332"/>
      <c r="AH35" s="890" t="s">
        <v>236</v>
      </c>
      <c r="AI35" s="890"/>
      <c r="AJ35" s="890"/>
      <c r="AK35" s="890"/>
      <c r="AL35" s="890"/>
      <c r="AM35" s="890"/>
      <c r="AN35" s="890"/>
      <c r="AO35" s="890"/>
      <c r="AP35" s="890"/>
      <c r="AQ35" s="332"/>
      <c r="AS35" s="890" t="s">
        <v>236</v>
      </c>
      <c r="AT35" s="890"/>
      <c r="AU35" s="890"/>
      <c r="AV35" s="890"/>
      <c r="AW35" s="890"/>
      <c r="AX35" s="890"/>
      <c r="AY35" s="890"/>
      <c r="AZ35" s="890"/>
      <c r="BA35" s="890"/>
      <c r="BB35" s="332"/>
      <c r="BD35" s="890" t="s">
        <v>236</v>
      </c>
      <c r="BE35" s="890"/>
      <c r="BF35" s="890"/>
      <c r="BG35" s="890"/>
      <c r="BH35" s="890"/>
      <c r="BI35" s="890"/>
      <c r="BJ35" s="890"/>
      <c r="BK35" s="890"/>
      <c r="BL35" s="890"/>
      <c r="BM35" s="332"/>
      <c r="BO35" s="890" t="s">
        <v>236</v>
      </c>
      <c r="BP35" s="890"/>
      <c r="BQ35" s="890"/>
      <c r="BR35" s="890"/>
      <c r="BS35" s="890"/>
      <c r="BT35" s="890"/>
      <c r="BU35" s="890"/>
      <c r="BV35" s="890"/>
      <c r="BW35" s="890"/>
      <c r="BX35" s="332"/>
      <c r="BZ35" s="890" t="s">
        <v>236</v>
      </c>
      <c r="CA35" s="890"/>
      <c r="CB35" s="890"/>
      <c r="CC35" s="890"/>
      <c r="CD35" s="890"/>
      <c r="CE35" s="890"/>
      <c r="CF35" s="890"/>
      <c r="CG35" s="890"/>
      <c r="CH35" s="890"/>
      <c r="CI35" s="332"/>
    </row>
    <row r="36" spans="1:88" ht="21" customHeight="1" x14ac:dyDescent="0.25">
      <c r="A36" s="890" t="s">
        <v>236</v>
      </c>
      <c r="B36" s="890"/>
      <c r="C36" s="890"/>
      <c r="D36" s="890"/>
      <c r="E36" s="890"/>
      <c r="F36" s="890"/>
      <c r="G36" s="890"/>
      <c r="H36" s="890"/>
      <c r="I36" s="890"/>
      <c r="J36" s="332"/>
      <c r="K36" s="332"/>
      <c r="L36" s="890" t="s">
        <v>236</v>
      </c>
      <c r="M36" s="890"/>
      <c r="N36" s="890"/>
      <c r="O36" s="890"/>
      <c r="P36" s="890"/>
      <c r="Q36" s="890"/>
      <c r="R36" s="890"/>
      <c r="S36" s="890"/>
      <c r="T36" s="890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</row>
    <row r="37" spans="1:88" ht="18" customHeight="1" x14ac:dyDescent="0.25">
      <c r="A37" s="331" t="s">
        <v>338</v>
      </c>
      <c r="B37" s="331"/>
      <c r="C37" s="331"/>
      <c r="D37" s="331"/>
      <c r="E37" s="265"/>
      <c r="F37" s="265"/>
      <c r="G37" s="305"/>
      <c r="H37" s="305"/>
      <c r="I37" s="305">
        <v>45</v>
      </c>
      <c r="J37" s="305"/>
      <c r="K37" s="305"/>
      <c r="L37" s="917" t="s">
        <v>338</v>
      </c>
      <c r="M37" s="917"/>
      <c r="N37" s="917"/>
      <c r="O37" s="917"/>
      <c r="P37" s="917"/>
      <c r="Q37" s="917"/>
      <c r="R37" s="305"/>
      <c r="S37" s="305"/>
      <c r="T37" s="305"/>
      <c r="U37" s="305">
        <v>46</v>
      </c>
      <c r="V37" s="305"/>
      <c r="W37" s="917" t="s">
        <v>338</v>
      </c>
      <c r="X37" s="917"/>
      <c r="Y37" s="917"/>
      <c r="Z37" s="917"/>
      <c r="AA37" s="917"/>
      <c r="AB37" s="917"/>
      <c r="AC37" s="305"/>
      <c r="AD37" s="305"/>
      <c r="AE37" s="305"/>
      <c r="AF37" s="305">
        <v>47</v>
      </c>
      <c r="AG37" s="305"/>
      <c r="AH37" s="917" t="s">
        <v>338</v>
      </c>
      <c r="AI37" s="917"/>
      <c r="AJ37" s="917"/>
      <c r="AK37" s="917"/>
      <c r="AL37" s="917"/>
      <c r="AM37" s="917"/>
      <c r="AN37" s="305"/>
      <c r="AO37" s="305"/>
      <c r="AP37" s="305"/>
      <c r="AQ37" s="305">
        <v>48</v>
      </c>
      <c r="AR37" s="305"/>
      <c r="AS37" s="917" t="s">
        <v>338</v>
      </c>
      <c r="AT37" s="917"/>
      <c r="AU37" s="917"/>
      <c r="AV37" s="917"/>
      <c r="AW37" s="917"/>
      <c r="AX37" s="917"/>
      <c r="AY37" s="305"/>
      <c r="AZ37" s="305"/>
      <c r="BA37" s="305"/>
      <c r="BB37" s="305">
        <v>49</v>
      </c>
      <c r="BC37" s="305"/>
      <c r="BD37" s="917" t="s">
        <v>338</v>
      </c>
      <c r="BE37" s="917"/>
      <c r="BF37" s="917"/>
      <c r="BG37" s="917"/>
      <c r="BH37" s="917"/>
      <c r="BI37" s="917"/>
      <c r="BJ37" s="305"/>
      <c r="BK37" s="305"/>
      <c r="BL37" s="305"/>
      <c r="BM37" s="305">
        <v>50</v>
      </c>
      <c r="BN37" s="305"/>
      <c r="BO37" s="917" t="s">
        <v>338</v>
      </c>
      <c r="BP37" s="917"/>
      <c r="BQ37" s="917"/>
      <c r="BR37" s="917"/>
      <c r="BS37" s="917"/>
      <c r="BT37" s="917"/>
      <c r="BU37" s="305"/>
      <c r="BV37" s="305"/>
      <c r="BW37" s="305"/>
      <c r="BX37" s="305">
        <v>51</v>
      </c>
      <c r="BY37" s="305"/>
      <c r="BZ37" s="917" t="s">
        <v>338</v>
      </c>
      <c r="CA37" s="917"/>
      <c r="CB37" s="917"/>
      <c r="CC37" s="917"/>
      <c r="CD37" s="917"/>
      <c r="CE37" s="917"/>
      <c r="CF37" s="305"/>
      <c r="CG37" s="305"/>
      <c r="CH37" s="305"/>
      <c r="CI37" s="305">
        <v>52</v>
      </c>
      <c r="CJ37" s="305"/>
    </row>
  </sheetData>
  <mergeCells count="312">
    <mergeCell ref="A15:B15"/>
    <mergeCell ref="A5:B5"/>
    <mergeCell ref="A6:B6"/>
    <mergeCell ref="A7:B7"/>
    <mergeCell ref="A8:B8"/>
    <mergeCell ref="A9:B9"/>
    <mergeCell ref="A10:B10"/>
    <mergeCell ref="W5:X5"/>
    <mergeCell ref="W6:X6"/>
    <mergeCell ref="W7:X7"/>
    <mergeCell ref="W8:X8"/>
    <mergeCell ref="W9:X9"/>
    <mergeCell ref="L5:M5"/>
    <mergeCell ref="L6:M6"/>
    <mergeCell ref="L7:M7"/>
    <mergeCell ref="L8:M8"/>
    <mergeCell ref="L9:M9"/>
    <mergeCell ref="A16:B16"/>
    <mergeCell ref="A35:I35"/>
    <mergeCell ref="W35:AE35"/>
    <mergeCell ref="AH35:AP35"/>
    <mergeCell ref="AS35:BA35"/>
    <mergeCell ref="BD35:BL35"/>
    <mergeCell ref="BO35:BW35"/>
    <mergeCell ref="W18:AG18"/>
    <mergeCell ref="A32:B32"/>
    <mergeCell ref="A33:B33"/>
    <mergeCell ref="A22:B22"/>
    <mergeCell ref="A23:B23"/>
    <mergeCell ref="A24:B24"/>
    <mergeCell ref="A25:B25"/>
    <mergeCell ref="A26:B26"/>
    <mergeCell ref="A27:B27"/>
    <mergeCell ref="A18:K18"/>
    <mergeCell ref="A19:K19"/>
    <mergeCell ref="AH28:AI28"/>
    <mergeCell ref="AH29:AI29"/>
    <mergeCell ref="AH22:AI22"/>
    <mergeCell ref="AH23:AI23"/>
    <mergeCell ref="W32:X32"/>
    <mergeCell ref="W28:X28"/>
    <mergeCell ref="L1:V1"/>
    <mergeCell ref="L2:V2"/>
    <mergeCell ref="L3:N4"/>
    <mergeCell ref="O3:O4"/>
    <mergeCell ref="P3:R3"/>
    <mergeCell ref="A28:B28"/>
    <mergeCell ref="A29:B29"/>
    <mergeCell ref="A30:B30"/>
    <mergeCell ref="A31:B31"/>
    <mergeCell ref="T3:V3"/>
    <mergeCell ref="A1:K1"/>
    <mergeCell ref="A2:K2"/>
    <mergeCell ref="A3:C4"/>
    <mergeCell ref="D3:D4"/>
    <mergeCell ref="E3:G3"/>
    <mergeCell ref="I3:K3"/>
    <mergeCell ref="A20:C21"/>
    <mergeCell ref="D20:D21"/>
    <mergeCell ref="E20:G20"/>
    <mergeCell ref="I20:K20"/>
    <mergeCell ref="A11:B11"/>
    <mergeCell ref="A12:B12"/>
    <mergeCell ref="A13:B13"/>
    <mergeCell ref="A14:B14"/>
    <mergeCell ref="W1:AG1"/>
    <mergeCell ref="W2:AG2"/>
    <mergeCell ref="W3:Y4"/>
    <mergeCell ref="Z3:Z4"/>
    <mergeCell ref="AA3:AC3"/>
    <mergeCell ref="L28:M28"/>
    <mergeCell ref="L29:M29"/>
    <mergeCell ref="L22:M22"/>
    <mergeCell ref="L23:M23"/>
    <mergeCell ref="L24:M24"/>
    <mergeCell ref="L25:M25"/>
    <mergeCell ref="L26:M26"/>
    <mergeCell ref="L27:M27"/>
    <mergeCell ref="L16:M16"/>
    <mergeCell ref="L18:V18"/>
    <mergeCell ref="L19:V19"/>
    <mergeCell ref="L20:N21"/>
    <mergeCell ref="O20:O21"/>
    <mergeCell ref="P20:R20"/>
    <mergeCell ref="T20:V20"/>
    <mergeCell ref="L10:M10"/>
    <mergeCell ref="AE3:AG3"/>
    <mergeCell ref="Z20:Z21"/>
    <mergeCell ref="AA20:AC20"/>
    <mergeCell ref="W29:X29"/>
    <mergeCell ref="W30:X30"/>
    <mergeCell ref="W31:X31"/>
    <mergeCell ref="W22:X22"/>
    <mergeCell ref="W23:X23"/>
    <mergeCell ref="W24:X24"/>
    <mergeCell ref="W25:X25"/>
    <mergeCell ref="W26:X26"/>
    <mergeCell ref="W27:X27"/>
    <mergeCell ref="L30:M30"/>
    <mergeCell ref="L31:M31"/>
    <mergeCell ref="L32:M32"/>
    <mergeCell ref="L33:M33"/>
    <mergeCell ref="L11:M11"/>
    <mergeCell ref="L12:M12"/>
    <mergeCell ref="L13:M13"/>
    <mergeCell ref="L14:M14"/>
    <mergeCell ref="L15:M15"/>
    <mergeCell ref="AH1:AR1"/>
    <mergeCell ref="AH2:AR2"/>
    <mergeCell ref="AP3:AR3"/>
    <mergeCell ref="W19:AG19"/>
    <mergeCell ref="W20:Y21"/>
    <mergeCell ref="AH5:AI5"/>
    <mergeCell ref="AH6:AI6"/>
    <mergeCell ref="AH7:AI7"/>
    <mergeCell ref="AH8:AI8"/>
    <mergeCell ref="AH9:AI9"/>
    <mergeCell ref="AE20:AG20"/>
    <mergeCell ref="W10:X10"/>
    <mergeCell ref="W11:X11"/>
    <mergeCell ref="W12:X12"/>
    <mergeCell ref="W13:X13"/>
    <mergeCell ref="W14:X14"/>
    <mergeCell ref="W15:X15"/>
    <mergeCell ref="AH3:AJ4"/>
    <mergeCell ref="AK3:AK4"/>
    <mergeCell ref="AL3:AN3"/>
    <mergeCell ref="W16:X16"/>
    <mergeCell ref="AH12:AI12"/>
    <mergeCell ref="AH13:AI13"/>
    <mergeCell ref="AH14:AI14"/>
    <mergeCell ref="AH10:AI10"/>
    <mergeCell ref="BA3:BC3"/>
    <mergeCell ref="AS10:AT10"/>
    <mergeCell ref="AS11:AT11"/>
    <mergeCell ref="AS12:AT12"/>
    <mergeCell ref="AS13:AT13"/>
    <mergeCell ref="AS14:AT14"/>
    <mergeCell ref="AS15:AT15"/>
    <mergeCell ref="AS5:AT5"/>
    <mergeCell ref="AH11:AI11"/>
    <mergeCell ref="AH15:AI15"/>
    <mergeCell ref="AS32:AT32"/>
    <mergeCell ref="BD27:BE27"/>
    <mergeCell ref="BD20:BF21"/>
    <mergeCell ref="AS1:BC1"/>
    <mergeCell ref="AS2:BC2"/>
    <mergeCell ref="AS3:AU4"/>
    <mergeCell ref="AV3:AV4"/>
    <mergeCell ref="AW3:AY3"/>
    <mergeCell ref="AS6:AT6"/>
    <mergeCell ref="AS7:AT7"/>
    <mergeCell ref="AS8:AT8"/>
    <mergeCell ref="AS9:AT9"/>
    <mergeCell ref="AS22:AT22"/>
    <mergeCell ref="AS23:AT23"/>
    <mergeCell ref="AS24:AT24"/>
    <mergeCell ref="AS25:AT25"/>
    <mergeCell ref="BD11:BE11"/>
    <mergeCell ref="BD13:BE13"/>
    <mergeCell ref="BD14:BE14"/>
    <mergeCell ref="BD5:BE5"/>
    <mergeCell ref="AS16:AT16"/>
    <mergeCell ref="AS18:BC18"/>
    <mergeCell ref="AS19:BC19"/>
    <mergeCell ref="AS20:AU21"/>
    <mergeCell ref="AV20:AV21"/>
    <mergeCell ref="AW20:AY20"/>
    <mergeCell ref="BA20:BC20"/>
    <mergeCell ref="AH16:AI16"/>
    <mergeCell ref="AH18:AR18"/>
    <mergeCell ref="AH19:AR19"/>
    <mergeCell ref="AH20:AJ21"/>
    <mergeCell ref="AK20:AK21"/>
    <mergeCell ref="AL20:AN20"/>
    <mergeCell ref="AP20:AR20"/>
    <mergeCell ref="BO20:BQ21"/>
    <mergeCell ref="BL20:BN20"/>
    <mergeCell ref="BD22:BE22"/>
    <mergeCell ref="BD23:BE23"/>
    <mergeCell ref="BD24:BE24"/>
    <mergeCell ref="BD25:BE25"/>
    <mergeCell ref="BD26:BE26"/>
    <mergeCell ref="BO26:BP26"/>
    <mergeCell ref="BO12:BP12"/>
    <mergeCell ref="BO13:BP13"/>
    <mergeCell ref="BO14:BP14"/>
    <mergeCell ref="BO22:BP22"/>
    <mergeCell ref="BO23:BP23"/>
    <mergeCell ref="BO24:BP24"/>
    <mergeCell ref="BO25:BP25"/>
    <mergeCell ref="BD15:BE15"/>
    <mergeCell ref="BD16:BE16"/>
    <mergeCell ref="BD18:BN18"/>
    <mergeCell ref="BD19:BN19"/>
    <mergeCell ref="BG20:BG21"/>
    <mergeCell ref="BH20:BJ20"/>
    <mergeCell ref="BO16:BP16"/>
    <mergeCell ref="BO18:BY18"/>
    <mergeCell ref="BD12:BE12"/>
    <mergeCell ref="BD6:BE6"/>
    <mergeCell ref="BD7:BE7"/>
    <mergeCell ref="BD8:BE8"/>
    <mergeCell ref="BD9:BE9"/>
    <mergeCell ref="BD10:BE10"/>
    <mergeCell ref="BL3:BN3"/>
    <mergeCell ref="BD1:BN1"/>
    <mergeCell ref="BD2:BN2"/>
    <mergeCell ref="BD3:BF4"/>
    <mergeCell ref="BG3:BG4"/>
    <mergeCell ref="BH3:BJ3"/>
    <mergeCell ref="BO5:BP5"/>
    <mergeCell ref="BO6:BP6"/>
    <mergeCell ref="BO7:BP7"/>
    <mergeCell ref="BO1:BY1"/>
    <mergeCell ref="BO2:BY2"/>
    <mergeCell ref="BO3:BQ4"/>
    <mergeCell ref="BR3:BR4"/>
    <mergeCell ref="BS3:BU3"/>
    <mergeCell ref="BW3:BY3"/>
    <mergeCell ref="BZ15:CA15"/>
    <mergeCell ref="BZ1:CJ1"/>
    <mergeCell ref="BZ2:CJ2"/>
    <mergeCell ref="BZ3:CB4"/>
    <mergeCell ref="CC3:CC4"/>
    <mergeCell ref="CD3:CF3"/>
    <mergeCell ref="BZ10:CA10"/>
    <mergeCell ref="BZ11:CA11"/>
    <mergeCell ref="BR20:BR21"/>
    <mergeCell ref="BS20:BU20"/>
    <mergeCell ref="BW20:BY20"/>
    <mergeCell ref="BO19:BY19"/>
    <mergeCell ref="BO15:BP15"/>
    <mergeCell ref="BZ16:CA16"/>
    <mergeCell ref="BZ18:CJ18"/>
    <mergeCell ref="BZ19:CJ19"/>
    <mergeCell ref="BZ20:CB21"/>
    <mergeCell ref="CC20:CC21"/>
    <mergeCell ref="CD20:CF20"/>
    <mergeCell ref="CH20:CJ20"/>
    <mergeCell ref="BO8:BP8"/>
    <mergeCell ref="BO9:BP9"/>
    <mergeCell ref="BO10:BP10"/>
    <mergeCell ref="BO11:BP11"/>
    <mergeCell ref="CH3:CJ3"/>
    <mergeCell ref="BZ5:CA5"/>
    <mergeCell ref="BZ6:CA6"/>
    <mergeCell ref="BZ7:CA7"/>
    <mergeCell ref="BZ8:CA8"/>
    <mergeCell ref="BZ9:CA9"/>
    <mergeCell ref="BZ12:CA12"/>
    <mergeCell ref="BZ13:CA13"/>
    <mergeCell ref="BZ14:CA14"/>
    <mergeCell ref="AH33:AI33"/>
    <mergeCell ref="W33:X33"/>
    <mergeCell ref="BZ22:CA22"/>
    <mergeCell ref="BZ23:CA23"/>
    <mergeCell ref="BZ24:CA24"/>
    <mergeCell ref="BZ25:CA25"/>
    <mergeCell ref="BZ26:CA26"/>
    <mergeCell ref="BZ27:CA27"/>
    <mergeCell ref="BO27:BP27"/>
    <mergeCell ref="AS33:AT33"/>
    <mergeCell ref="AH26:AI26"/>
    <mergeCell ref="AH27:AI27"/>
    <mergeCell ref="AS26:AT26"/>
    <mergeCell ref="AS27:AT27"/>
    <mergeCell ref="AH30:AI30"/>
    <mergeCell ref="AH31:AI31"/>
    <mergeCell ref="AH32:AI32"/>
    <mergeCell ref="BD28:BE28"/>
    <mergeCell ref="AH24:AI24"/>
    <mergeCell ref="AH25:AI25"/>
    <mergeCell ref="AS28:AT28"/>
    <mergeCell ref="AS29:AT29"/>
    <mergeCell ref="AS30:AT30"/>
    <mergeCell ref="AS31:AT31"/>
    <mergeCell ref="BD30:BE30"/>
    <mergeCell ref="BD31:BE31"/>
    <mergeCell ref="BD32:BE32"/>
    <mergeCell ref="BD33:BE33"/>
    <mergeCell ref="BD29:BE29"/>
    <mergeCell ref="BZ28:CA28"/>
    <mergeCell ref="BZ29:CA29"/>
    <mergeCell ref="BZ30:CA30"/>
    <mergeCell ref="BZ31:CA31"/>
    <mergeCell ref="BZ32:CA32"/>
    <mergeCell ref="BZ33:CA33"/>
    <mergeCell ref="A17:F17"/>
    <mergeCell ref="AS17:AX17"/>
    <mergeCell ref="BD17:BI17"/>
    <mergeCell ref="BO37:BT37"/>
    <mergeCell ref="BZ37:CE37"/>
    <mergeCell ref="A36:I36"/>
    <mergeCell ref="BD34:BG34"/>
    <mergeCell ref="L37:Q37"/>
    <mergeCell ref="W37:AB37"/>
    <mergeCell ref="AH37:AM37"/>
    <mergeCell ref="AS37:AX37"/>
    <mergeCell ref="BD37:BI37"/>
    <mergeCell ref="L36:T36"/>
    <mergeCell ref="L35:V35"/>
    <mergeCell ref="BZ35:CH35"/>
    <mergeCell ref="L34:S34"/>
    <mergeCell ref="W34:AD34"/>
    <mergeCell ref="AS34:BB34"/>
    <mergeCell ref="BO28:BP28"/>
    <mergeCell ref="BO29:BP29"/>
    <mergeCell ref="BO30:BP30"/>
    <mergeCell ref="BO31:BP31"/>
    <mergeCell ref="BO32:BP32"/>
    <mergeCell ref="BO33:BP33"/>
  </mergeCells>
  <printOptions horizontalCentered="1"/>
  <pageMargins left="0.70866141732283472" right="0.70866141732283472" top="0.74803149606299213" bottom="0.19685039370078741" header="0.31496062992125984" footer="0.31496062992125984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4"/>
  <sheetViews>
    <sheetView rightToLeft="1" view="pageBreakPreview" topLeftCell="A7" zoomScaleSheetLayoutView="100" workbookViewId="0">
      <selection activeCell="A22" sqref="A22:E22"/>
    </sheetView>
  </sheetViews>
  <sheetFormatPr defaultRowHeight="15" x14ac:dyDescent="0.25"/>
  <cols>
    <col min="1" max="1" width="5.140625" customWidth="1"/>
    <col min="2" max="2" width="15.5703125" customWidth="1"/>
    <col min="3" max="3" width="20" customWidth="1"/>
    <col min="4" max="4" width="16.42578125" customWidth="1"/>
    <col min="5" max="5" width="17.85546875" customWidth="1"/>
  </cols>
  <sheetData>
    <row r="1" spans="1:11" ht="41.25" customHeight="1" x14ac:dyDescent="0.25">
      <c r="A1" s="881" t="s">
        <v>403</v>
      </c>
      <c r="B1" s="881"/>
      <c r="C1" s="881"/>
      <c r="D1" s="881"/>
      <c r="E1" s="881"/>
      <c r="G1" s="881"/>
      <c r="H1" s="881"/>
      <c r="I1" s="881"/>
      <c r="J1" s="881"/>
      <c r="K1" s="881"/>
    </row>
    <row r="2" spans="1:11" ht="21" customHeight="1" thickBot="1" x14ac:dyDescent="0.3">
      <c r="A2" s="882" t="s">
        <v>552</v>
      </c>
      <c r="B2" s="882"/>
      <c r="C2" s="882"/>
      <c r="D2" s="882"/>
      <c r="E2" s="882"/>
    </row>
    <row r="3" spans="1:11" ht="36.75" customHeight="1" thickTop="1" x14ac:dyDescent="0.25">
      <c r="A3" s="1034" t="s">
        <v>111</v>
      </c>
      <c r="B3" s="1034"/>
      <c r="C3" s="383" t="s">
        <v>237</v>
      </c>
      <c r="D3" s="383" t="s">
        <v>238</v>
      </c>
      <c r="E3" s="383" t="s">
        <v>325</v>
      </c>
    </row>
    <row r="4" spans="1:11" ht="23.1" customHeight="1" x14ac:dyDescent="0.25">
      <c r="A4" s="1035" t="s">
        <v>112</v>
      </c>
      <c r="B4" s="1035"/>
      <c r="C4" s="173">
        <v>2062</v>
      </c>
      <c r="D4" s="173">
        <v>1691</v>
      </c>
      <c r="E4" s="421">
        <f>D4/C4*100</f>
        <v>82.007759456838031</v>
      </c>
      <c r="F4" s="87"/>
    </row>
    <row r="5" spans="1:11" ht="23.1" customHeight="1" x14ac:dyDescent="0.25">
      <c r="A5" s="1033" t="s">
        <v>113</v>
      </c>
      <c r="B5" s="1033"/>
      <c r="C5" s="174">
        <v>5100</v>
      </c>
      <c r="D5" s="174">
        <v>619</v>
      </c>
      <c r="E5" s="146">
        <f t="shared" ref="E5:E18" si="0">D5/C5*100</f>
        <v>12.137254901960784</v>
      </c>
    </row>
    <row r="6" spans="1:11" ht="23.1" customHeight="1" x14ac:dyDescent="0.25">
      <c r="A6" s="1033" t="s">
        <v>114</v>
      </c>
      <c r="B6" s="1033"/>
      <c r="C6" s="174">
        <v>3306</v>
      </c>
      <c r="D6" s="174">
        <v>137</v>
      </c>
      <c r="E6" s="146">
        <f t="shared" si="0"/>
        <v>4.1439806412583184</v>
      </c>
    </row>
    <row r="7" spans="1:11" ht="23.1" customHeight="1" x14ac:dyDescent="0.25">
      <c r="A7" s="1033" t="s">
        <v>119</v>
      </c>
      <c r="B7" s="1033"/>
      <c r="C7" s="487" t="s">
        <v>412</v>
      </c>
      <c r="D7" s="487" t="s">
        <v>412</v>
      </c>
      <c r="E7" s="488" t="s">
        <v>412</v>
      </c>
    </row>
    <row r="8" spans="1:11" ht="23.1" customHeight="1" x14ac:dyDescent="0.25">
      <c r="A8" s="1033" t="s">
        <v>278</v>
      </c>
      <c r="B8" s="1033"/>
      <c r="C8" s="174">
        <v>11268</v>
      </c>
      <c r="D8" s="174">
        <v>1983</v>
      </c>
      <c r="E8" s="146">
        <f t="shared" si="0"/>
        <v>17.598509052183172</v>
      </c>
    </row>
    <row r="9" spans="1:11" ht="23.1" customHeight="1" x14ac:dyDescent="0.25">
      <c r="A9" s="1033" t="s">
        <v>118</v>
      </c>
      <c r="B9" s="1033"/>
      <c r="C9" s="174">
        <v>9134</v>
      </c>
      <c r="D9" s="174">
        <v>1174</v>
      </c>
      <c r="E9" s="146">
        <f t="shared" si="0"/>
        <v>12.853076417779723</v>
      </c>
    </row>
    <row r="10" spans="1:11" ht="23.1" customHeight="1" x14ac:dyDescent="0.25">
      <c r="A10" s="1033" t="s">
        <v>110</v>
      </c>
      <c r="B10" s="1033"/>
      <c r="C10" s="174">
        <v>7037</v>
      </c>
      <c r="D10" s="174">
        <v>540</v>
      </c>
      <c r="E10" s="146">
        <f t="shared" si="0"/>
        <v>7.6737245985505185</v>
      </c>
    </row>
    <row r="11" spans="1:11" ht="23.1" customHeight="1" x14ac:dyDescent="0.25">
      <c r="A11" s="1033" t="s">
        <v>117</v>
      </c>
      <c r="B11" s="1033"/>
      <c r="C11" s="174">
        <v>8855</v>
      </c>
      <c r="D11" s="174">
        <v>858</v>
      </c>
      <c r="E11" s="146">
        <f t="shared" si="0"/>
        <v>9.6894409937888195</v>
      </c>
    </row>
    <row r="12" spans="1:11" ht="23.1" customHeight="1" x14ac:dyDescent="0.25">
      <c r="A12" s="1033" t="s">
        <v>115</v>
      </c>
      <c r="B12" s="1033"/>
      <c r="C12" s="487" t="s">
        <v>412</v>
      </c>
      <c r="D12" s="487" t="s">
        <v>412</v>
      </c>
      <c r="E12" s="488" t="s">
        <v>412</v>
      </c>
    </row>
    <row r="13" spans="1:11" ht="23.1" customHeight="1" x14ac:dyDescent="0.25">
      <c r="A13" s="1033" t="s">
        <v>120</v>
      </c>
      <c r="B13" s="1033"/>
      <c r="C13" s="174">
        <v>8838</v>
      </c>
      <c r="D13" s="174">
        <v>1166</v>
      </c>
      <c r="E13" s="146">
        <f t="shared" si="0"/>
        <v>13.193030097307082</v>
      </c>
    </row>
    <row r="14" spans="1:11" ht="23.1" customHeight="1" x14ac:dyDescent="0.25">
      <c r="A14" s="1033" t="s">
        <v>121</v>
      </c>
      <c r="B14" s="1033"/>
      <c r="C14" s="174">
        <v>8952</v>
      </c>
      <c r="D14" s="174">
        <v>916</v>
      </c>
      <c r="E14" s="146">
        <f t="shared" si="0"/>
        <v>10.232350312779268</v>
      </c>
    </row>
    <row r="15" spans="1:11" ht="23.1" customHeight="1" x14ac:dyDescent="0.25">
      <c r="A15" s="1033" t="s">
        <v>122</v>
      </c>
      <c r="B15" s="1033"/>
      <c r="C15" s="174">
        <v>3350</v>
      </c>
      <c r="D15" s="174">
        <v>595</v>
      </c>
      <c r="E15" s="146">
        <f t="shared" si="0"/>
        <v>17.761194029850746</v>
      </c>
    </row>
    <row r="16" spans="1:11" ht="23.1" customHeight="1" x14ac:dyDescent="0.25">
      <c r="A16" s="1033" t="s">
        <v>123</v>
      </c>
      <c r="B16" s="1033"/>
      <c r="C16" s="174">
        <v>5304</v>
      </c>
      <c r="D16" s="174">
        <v>2078</v>
      </c>
      <c r="E16" s="146">
        <f t="shared" si="0"/>
        <v>39.177978883861236</v>
      </c>
    </row>
    <row r="17" spans="1:5" ht="23.1" customHeight="1" x14ac:dyDescent="0.25">
      <c r="A17" s="1033" t="s">
        <v>124</v>
      </c>
      <c r="B17" s="1033"/>
      <c r="C17" s="174">
        <v>2693</v>
      </c>
      <c r="D17" s="174">
        <v>71</v>
      </c>
      <c r="E17" s="146">
        <f t="shared" si="0"/>
        <v>2.636464909023394</v>
      </c>
    </row>
    <row r="18" spans="1:5" ht="23.1" customHeight="1" x14ac:dyDescent="0.25">
      <c r="A18" s="1036" t="s">
        <v>125</v>
      </c>
      <c r="B18" s="1036"/>
      <c r="C18" s="199">
        <v>2213</v>
      </c>
      <c r="D18" s="199">
        <v>353</v>
      </c>
      <c r="E18" s="424">
        <f t="shared" si="0"/>
        <v>15.951197469498418</v>
      </c>
    </row>
    <row r="19" spans="1:5" ht="23.1" customHeight="1" thickBot="1" x14ac:dyDescent="0.3">
      <c r="A19" s="1037" t="s">
        <v>294</v>
      </c>
      <c r="B19" s="1037"/>
      <c r="C19" s="175">
        <f>SUM(C4:C18)</f>
        <v>78112</v>
      </c>
      <c r="D19" s="175">
        <f>SUM(D4:D18)</f>
        <v>12181</v>
      </c>
      <c r="E19" s="198">
        <f>D19/C19*100</f>
        <v>15.594274887341253</v>
      </c>
    </row>
    <row r="20" spans="1:5" ht="3.75" customHeight="1" thickTop="1" x14ac:dyDescent="0.25">
      <c r="A20" s="59"/>
      <c r="B20" s="59"/>
      <c r="C20" s="367"/>
      <c r="D20" s="367"/>
      <c r="E20" s="368"/>
    </row>
    <row r="21" spans="1:5" ht="25.5" customHeight="1" x14ac:dyDescent="0.25">
      <c r="A21" s="1038" t="s">
        <v>573</v>
      </c>
      <c r="B21" s="1038"/>
      <c r="C21" s="1038"/>
      <c r="D21" s="1038"/>
      <c r="E21" s="1038"/>
    </row>
    <row r="22" spans="1:5" ht="20.100000000000001" customHeight="1" x14ac:dyDescent="0.25">
      <c r="A22" s="897" t="s">
        <v>312</v>
      </c>
      <c r="B22" s="897"/>
      <c r="C22" s="897"/>
      <c r="D22" s="897"/>
      <c r="E22" s="897"/>
    </row>
    <row r="23" spans="1:5" ht="5.25" customHeight="1" x14ac:dyDescent="0.25">
      <c r="A23" s="103"/>
      <c r="B23" s="103"/>
      <c r="C23" s="103"/>
      <c r="D23" s="103"/>
      <c r="E23" s="103"/>
    </row>
    <row r="24" spans="1:5" ht="17.25" customHeight="1" x14ac:dyDescent="0.25">
      <c r="A24" s="304" t="s">
        <v>338</v>
      </c>
      <c r="B24" s="304"/>
      <c r="C24" s="86"/>
      <c r="D24" s="265"/>
      <c r="E24" s="213">
        <v>53</v>
      </c>
    </row>
  </sheetData>
  <mergeCells count="22">
    <mergeCell ref="A18:B18"/>
    <mergeCell ref="A19:B19"/>
    <mergeCell ref="A22:E22"/>
    <mergeCell ref="A17:B17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1:E21"/>
    <mergeCell ref="G1:K1"/>
    <mergeCell ref="A6:B6"/>
    <mergeCell ref="A1:E1"/>
    <mergeCell ref="A2:E2"/>
    <mergeCell ref="A3:B3"/>
    <mergeCell ref="A4:B4"/>
    <mergeCell ref="A5:B5"/>
  </mergeCells>
  <printOptions horizontalCentered="1"/>
  <pageMargins left="0.45" right="0.45" top="0.5" bottom="0.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FD18"/>
  <sheetViews>
    <sheetView rightToLeft="1" view="pageBreakPreview" topLeftCell="A7" zoomScaleNormal="140" zoomScaleSheetLayoutView="100" workbookViewId="0">
      <selection activeCell="F16" sqref="F16"/>
    </sheetView>
  </sheetViews>
  <sheetFormatPr defaultRowHeight="15" x14ac:dyDescent="0.25"/>
  <cols>
    <col min="1" max="1" width="5" customWidth="1"/>
    <col min="2" max="2" width="69.28515625" style="90" customWidth="1"/>
    <col min="4" max="4" width="5.5703125" customWidth="1"/>
  </cols>
  <sheetData>
    <row r="1" spans="1:16384" ht="21.75" customHeight="1" x14ac:dyDescent="0.25">
      <c r="A1" s="881" t="s">
        <v>396</v>
      </c>
      <c r="B1" s="881"/>
      <c r="C1" s="881"/>
      <c r="D1" s="881"/>
    </row>
    <row r="2" spans="1:16384" ht="23.25" customHeight="1" thickBot="1" x14ac:dyDescent="0.3">
      <c r="A2" s="882" t="s">
        <v>592</v>
      </c>
      <c r="B2" s="882"/>
      <c r="C2" s="882"/>
      <c r="D2" s="882"/>
    </row>
    <row r="3" spans="1:16384" ht="28.5" customHeight="1" thickTop="1" x14ac:dyDescent="0.25">
      <c r="A3" s="406" t="s">
        <v>17</v>
      </c>
      <c r="B3" s="406" t="s">
        <v>239</v>
      </c>
      <c r="C3" s="1039" t="s">
        <v>350</v>
      </c>
      <c r="D3" s="1039"/>
    </row>
    <row r="4" spans="1:16384" ht="53.25" customHeight="1" x14ac:dyDescent="0.25">
      <c r="A4" s="81">
        <v>1</v>
      </c>
      <c r="B4" s="338" t="s">
        <v>564</v>
      </c>
      <c r="C4" s="1040" t="s">
        <v>563</v>
      </c>
      <c r="D4" s="1040"/>
    </row>
    <row r="5" spans="1:16384" ht="41.25" customHeight="1" x14ac:dyDescent="0.25">
      <c r="A5" s="5">
        <v>2</v>
      </c>
      <c r="B5" s="339" t="s">
        <v>565</v>
      </c>
      <c r="C5" s="1041"/>
      <c r="D5" s="1041"/>
    </row>
    <row r="6" spans="1:16384" ht="32.25" customHeight="1" x14ac:dyDescent="0.25">
      <c r="A6" s="5">
        <v>3</v>
      </c>
      <c r="B6" s="339" t="s">
        <v>566</v>
      </c>
      <c r="C6" s="1041"/>
      <c r="D6" s="1041"/>
      <c r="H6" s="821"/>
      <c r="I6" s="827"/>
    </row>
    <row r="7" spans="1:16384" ht="33.75" customHeight="1" x14ac:dyDescent="0.25">
      <c r="A7" s="5">
        <v>4</v>
      </c>
      <c r="B7" s="339" t="s">
        <v>567</v>
      </c>
      <c r="C7" s="1042"/>
      <c r="D7" s="1042"/>
    </row>
    <row r="8" spans="1:16384" ht="30" customHeight="1" x14ac:dyDescent="0.25">
      <c r="A8" s="407"/>
      <c r="B8" s="375"/>
      <c r="C8" s="375"/>
      <c r="D8" s="375"/>
    </row>
    <row r="9" spans="1:16384" ht="68.25" customHeight="1" x14ac:dyDescent="0.25">
      <c r="A9" s="81">
        <v>1</v>
      </c>
      <c r="B9" s="338" t="s">
        <v>568</v>
      </c>
      <c r="C9" s="1040" t="s">
        <v>368</v>
      </c>
      <c r="D9" s="1040"/>
    </row>
    <row r="10" spans="1:16384" ht="30.75" customHeight="1" x14ac:dyDescent="0.25">
      <c r="A10" s="5">
        <v>2</v>
      </c>
      <c r="B10" s="339" t="s">
        <v>451</v>
      </c>
      <c r="C10" s="1041"/>
      <c r="D10" s="1041"/>
    </row>
    <row r="11" spans="1:16384" ht="48.75" customHeight="1" x14ac:dyDescent="0.25">
      <c r="A11" s="3">
        <v>3</v>
      </c>
      <c r="B11" s="450" t="s">
        <v>569</v>
      </c>
      <c r="C11" s="1041"/>
      <c r="D11" s="1041"/>
    </row>
    <row r="12" spans="1:16384" ht="35.25" customHeight="1" thickBot="1" x14ac:dyDescent="0.3">
      <c r="A12" s="83">
        <v>4</v>
      </c>
      <c r="B12" s="340" t="s">
        <v>570</v>
      </c>
      <c r="C12" s="1043"/>
      <c r="D12" s="1043"/>
    </row>
    <row r="13" spans="1:16384" ht="6.75" customHeight="1" thickTop="1" x14ac:dyDescent="0.25">
      <c r="A13" s="336"/>
      <c r="B13" s="333"/>
    </row>
    <row r="14" spans="1:16384" ht="18.75" customHeight="1" x14ac:dyDescent="0.25">
      <c r="A14" s="1044" t="s">
        <v>333</v>
      </c>
      <c r="B14" s="1044"/>
      <c r="C14" s="335"/>
      <c r="D14" s="335"/>
    </row>
    <row r="15" spans="1:16384" ht="18.75" customHeight="1" x14ac:dyDescent="0.25">
      <c r="A15" s="936" t="s">
        <v>365</v>
      </c>
      <c r="B15" s="936"/>
      <c r="C15" s="936"/>
      <c r="D15" s="936"/>
      <c r="E15" s="936"/>
      <c r="F15" s="936"/>
      <c r="G15" s="936"/>
      <c r="H15" s="936"/>
      <c r="I15" s="936"/>
      <c r="J15" s="936"/>
      <c r="K15" s="936"/>
      <c r="L15" s="936"/>
      <c r="M15" s="936"/>
      <c r="N15" s="936"/>
      <c r="O15" s="936"/>
      <c r="P15" s="936"/>
      <c r="Q15" s="936" t="s">
        <v>126</v>
      </c>
      <c r="R15" s="936"/>
      <c r="S15" s="936" t="s">
        <v>126</v>
      </c>
      <c r="T15" s="936"/>
      <c r="U15" s="936" t="s">
        <v>126</v>
      </c>
      <c r="V15" s="936"/>
      <c r="W15" s="936" t="s">
        <v>126</v>
      </c>
      <c r="X15" s="936"/>
      <c r="Y15" s="936" t="s">
        <v>126</v>
      </c>
      <c r="Z15" s="936"/>
      <c r="AA15" s="936" t="s">
        <v>126</v>
      </c>
      <c r="AB15" s="936"/>
      <c r="AC15" s="936" t="s">
        <v>126</v>
      </c>
      <c r="AD15" s="936"/>
      <c r="AE15" s="936" t="s">
        <v>126</v>
      </c>
      <c r="AF15" s="936"/>
      <c r="AG15" s="936" t="s">
        <v>126</v>
      </c>
      <c r="AH15" s="936"/>
      <c r="AI15" s="936" t="s">
        <v>126</v>
      </c>
      <c r="AJ15" s="936"/>
      <c r="AK15" s="936" t="s">
        <v>126</v>
      </c>
      <c r="AL15" s="936"/>
      <c r="AM15" s="936" t="s">
        <v>126</v>
      </c>
      <c r="AN15" s="936"/>
      <c r="AO15" s="936" t="s">
        <v>126</v>
      </c>
      <c r="AP15" s="936"/>
      <c r="AQ15" s="936" t="s">
        <v>126</v>
      </c>
      <c r="AR15" s="936"/>
      <c r="AS15" s="936" t="s">
        <v>126</v>
      </c>
      <c r="AT15" s="936"/>
      <c r="AU15" s="936" t="s">
        <v>126</v>
      </c>
      <c r="AV15" s="936"/>
      <c r="AW15" s="936" t="s">
        <v>126</v>
      </c>
      <c r="AX15" s="936"/>
      <c r="AY15" s="936" t="s">
        <v>126</v>
      </c>
      <c r="AZ15" s="936"/>
      <c r="BA15" s="936" t="s">
        <v>126</v>
      </c>
      <c r="BB15" s="936"/>
      <c r="BC15" s="936" t="s">
        <v>126</v>
      </c>
      <c r="BD15" s="936"/>
      <c r="BE15" s="936" t="s">
        <v>126</v>
      </c>
      <c r="BF15" s="936"/>
      <c r="BG15" s="936" t="s">
        <v>126</v>
      </c>
      <c r="BH15" s="936"/>
      <c r="BI15" s="936" t="s">
        <v>126</v>
      </c>
      <c r="BJ15" s="936"/>
      <c r="BK15" s="936" t="s">
        <v>126</v>
      </c>
      <c r="BL15" s="936"/>
      <c r="BM15" s="936" t="s">
        <v>126</v>
      </c>
      <c r="BN15" s="936"/>
      <c r="BO15" s="936" t="s">
        <v>126</v>
      </c>
      <c r="BP15" s="936"/>
      <c r="BQ15" s="936" t="s">
        <v>126</v>
      </c>
      <c r="BR15" s="936"/>
      <c r="BS15" s="936" t="s">
        <v>126</v>
      </c>
      <c r="BT15" s="936"/>
      <c r="BU15" s="936" t="s">
        <v>126</v>
      </c>
      <c r="BV15" s="936"/>
      <c r="BW15" s="936" t="s">
        <v>126</v>
      </c>
      <c r="BX15" s="936"/>
      <c r="BY15" s="936" t="s">
        <v>126</v>
      </c>
      <c r="BZ15" s="936"/>
      <c r="CA15" s="936" t="s">
        <v>126</v>
      </c>
      <c r="CB15" s="936"/>
      <c r="CC15" s="936" t="s">
        <v>126</v>
      </c>
      <c r="CD15" s="936"/>
      <c r="CE15" s="936" t="s">
        <v>126</v>
      </c>
      <c r="CF15" s="936"/>
      <c r="CG15" s="936" t="s">
        <v>126</v>
      </c>
      <c r="CH15" s="936"/>
      <c r="CI15" s="936" t="s">
        <v>126</v>
      </c>
      <c r="CJ15" s="936"/>
      <c r="CK15" s="936" t="s">
        <v>126</v>
      </c>
      <c r="CL15" s="936"/>
      <c r="CM15" s="936" t="s">
        <v>126</v>
      </c>
      <c r="CN15" s="936"/>
      <c r="CO15" s="936" t="s">
        <v>126</v>
      </c>
      <c r="CP15" s="936"/>
      <c r="CQ15" s="936" t="s">
        <v>126</v>
      </c>
      <c r="CR15" s="936"/>
      <c r="CS15" s="936" t="s">
        <v>126</v>
      </c>
      <c r="CT15" s="936"/>
      <c r="CU15" s="936" t="s">
        <v>126</v>
      </c>
      <c r="CV15" s="936"/>
      <c r="CW15" s="936" t="s">
        <v>126</v>
      </c>
      <c r="CX15" s="936"/>
      <c r="CY15" s="936" t="s">
        <v>126</v>
      </c>
      <c r="CZ15" s="936"/>
      <c r="DA15" s="936" t="s">
        <v>126</v>
      </c>
      <c r="DB15" s="936"/>
      <c r="DC15" s="936" t="s">
        <v>126</v>
      </c>
      <c r="DD15" s="936"/>
      <c r="DE15" s="936" t="s">
        <v>126</v>
      </c>
      <c r="DF15" s="936"/>
      <c r="DG15" s="936" t="s">
        <v>126</v>
      </c>
      <c r="DH15" s="936"/>
      <c r="DI15" s="936" t="s">
        <v>126</v>
      </c>
      <c r="DJ15" s="936"/>
      <c r="DK15" s="936" t="s">
        <v>126</v>
      </c>
      <c r="DL15" s="936"/>
      <c r="DM15" s="936" t="s">
        <v>126</v>
      </c>
      <c r="DN15" s="936"/>
      <c r="DO15" s="936" t="s">
        <v>126</v>
      </c>
      <c r="DP15" s="936"/>
      <c r="DQ15" s="936" t="s">
        <v>126</v>
      </c>
      <c r="DR15" s="936"/>
      <c r="DS15" s="936" t="s">
        <v>126</v>
      </c>
      <c r="DT15" s="936"/>
      <c r="DU15" s="936" t="s">
        <v>126</v>
      </c>
      <c r="DV15" s="936"/>
      <c r="DW15" s="936" t="s">
        <v>126</v>
      </c>
      <c r="DX15" s="936"/>
      <c r="DY15" s="936" t="s">
        <v>126</v>
      </c>
      <c r="DZ15" s="936"/>
      <c r="EA15" s="936" t="s">
        <v>126</v>
      </c>
      <c r="EB15" s="936"/>
      <c r="EC15" s="936" t="s">
        <v>126</v>
      </c>
      <c r="ED15" s="936"/>
      <c r="EE15" s="936" t="s">
        <v>126</v>
      </c>
      <c r="EF15" s="936"/>
      <c r="EG15" s="936" t="s">
        <v>126</v>
      </c>
      <c r="EH15" s="936"/>
      <c r="EI15" s="936" t="s">
        <v>126</v>
      </c>
      <c r="EJ15" s="936"/>
      <c r="EK15" s="936" t="s">
        <v>126</v>
      </c>
      <c r="EL15" s="936"/>
      <c r="EM15" s="936" t="s">
        <v>126</v>
      </c>
      <c r="EN15" s="936"/>
      <c r="EO15" s="936" t="s">
        <v>126</v>
      </c>
      <c r="EP15" s="936"/>
      <c r="EQ15" s="936" t="s">
        <v>126</v>
      </c>
      <c r="ER15" s="936"/>
      <c r="ES15" s="936" t="s">
        <v>126</v>
      </c>
      <c r="ET15" s="936"/>
      <c r="EU15" s="936" t="s">
        <v>126</v>
      </c>
      <c r="EV15" s="936"/>
      <c r="EW15" s="936" t="s">
        <v>126</v>
      </c>
      <c r="EX15" s="936"/>
      <c r="EY15" s="936" t="s">
        <v>126</v>
      </c>
      <c r="EZ15" s="936"/>
      <c r="FA15" s="936" t="s">
        <v>126</v>
      </c>
      <c r="FB15" s="936"/>
      <c r="FC15" s="936" t="s">
        <v>126</v>
      </c>
      <c r="FD15" s="936"/>
      <c r="FE15" s="936" t="s">
        <v>126</v>
      </c>
      <c r="FF15" s="936"/>
      <c r="FG15" s="936" t="s">
        <v>126</v>
      </c>
      <c r="FH15" s="936"/>
      <c r="FI15" s="936" t="s">
        <v>126</v>
      </c>
      <c r="FJ15" s="936"/>
      <c r="FK15" s="936" t="s">
        <v>126</v>
      </c>
      <c r="FL15" s="936"/>
      <c r="FM15" s="936" t="s">
        <v>126</v>
      </c>
      <c r="FN15" s="936"/>
      <c r="FO15" s="936" t="s">
        <v>126</v>
      </c>
      <c r="FP15" s="936"/>
      <c r="FQ15" s="936" t="s">
        <v>126</v>
      </c>
      <c r="FR15" s="936"/>
      <c r="FS15" s="936" t="s">
        <v>126</v>
      </c>
      <c r="FT15" s="936"/>
      <c r="FU15" s="936" t="s">
        <v>126</v>
      </c>
      <c r="FV15" s="936"/>
      <c r="FW15" s="936" t="s">
        <v>126</v>
      </c>
      <c r="FX15" s="936"/>
      <c r="FY15" s="936" t="s">
        <v>126</v>
      </c>
      <c r="FZ15" s="936"/>
      <c r="GA15" s="936" t="s">
        <v>126</v>
      </c>
      <c r="GB15" s="936"/>
      <c r="GC15" s="936" t="s">
        <v>126</v>
      </c>
      <c r="GD15" s="936"/>
      <c r="GE15" s="936" t="s">
        <v>126</v>
      </c>
      <c r="GF15" s="936"/>
      <c r="GG15" s="936" t="s">
        <v>126</v>
      </c>
      <c r="GH15" s="936"/>
      <c r="GI15" s="936" t="s">
        <v>126</v>
      </c>
      <c r="GJ15" s="936"/>
      <c r="GK15" s="936" t="s">
        <v>126</v>
      </c>
      <c r="GL15" s="936"/>
      <c r="GM15" s="936" t="s">
        <v>126</v>
      </c>
      <c r="GN15" s="936"/>
      <c r="GO15" s="936" t="s">
        <v>126</v>
      </c>
      <c r="GP15" s="936"/>
      <c r="GQ15" s="936" t="s">
        <v>126</v>
      </c>
      <c r="GR15" s="936"/>
      <c r="GS15" s="936" t="s">
        <v>126</v>
      </c>
      <c r="GT15" s="936"/>
      <c r="GU15" s="936" t="s">
        <v>126</v>
      </c>
      <c r="GV15" s="936"/>
      <c r="GW15" s="936" t="s">
        <v>126</v>
      </c>
      <c r="GX15" s="936"/>
      <c r="GY15" s="936" t="s">
        <v>126</v>
      </c>
      <c r="GZ15" s="936"/>
      <c r="HA15" s="936" t="s">
        <v>126</v>
      </c>
      <c r="HB15" s="936"/>
      <c r="HC15" s="936" t="s">
        <v>126</v>
      </c>
      <c r="HD15" s="936"/>
      <c r="HE15" s="936" t="s">
        <v>126</v>
      </c>
      <c r="HF15" s="936"/>
      <c r="HG15" s="936" t="s">
        <v>126</v>
      </c>
      <c r="HH15" s="936"/>
      <c r="HI15" s="936" t="s">
        <v>126</v>
      </c>
      <c r="HJ15" s="936"/>
      <c r="HK15" s="936" t="s">
        <v>126</v>
      </c>
      <c r="HL15" s="936"/>
      <c r="HM15" s="936" t="s">
        <v>126</v>
      </c>
      <c r="HN15" s="936"/>
      <c r="HO15" s="936" t="s">
        <v>126</v>
      </c>
      <c r="HP15" s="936"/>
      <c r="HQ15" s="936" t="s">
        <v>126</v>
      </c>
      <c r="HR15" s="936"/>
      <c r="HS15" s="936" t="s">
        <v>126</v>
      </c>
      <c r="HT15" s="936"/>
      <c r="HU15" s="936" t="s">
        <v>126</v>
      </c>
      <c r="HV15" s="936"/>
      <c r="HW15" s="936" t="s">
        <v>126</v>
      </c>
      <c r="HX15" s="936"/>
      <c r="HY15" s="936" t="s">
        <v>126</v>
      </c>
      <c r="HZ15" s="936"/>
      <c r="IA15" s="936" t="s">
        <v>126</v>
      </c>
      <c r="IB15" s="936"/>
      <c r="IC15" s="936" t="s">
        <v>126</v>
      </c>
      <c r="ID15" s="936"/>
      <c r="IE15" s="936" t="s">
        <v>126</v>
      </c>
      <c r="IF15" s="936"/>
      <c r="IG15" s="936" t="s">
        <v>126</v>
      </c>
      <c r="IH15" s="936"/>
      <c r="II15" s="936" t="s">
        <v>126</v>
      </c>
      <c r="IJ15" s="936"/>
      <c r="IK15" s="936" t="s">
        <v>126</v>
      </c>
      <c r="IL15" s="936"/>
      <c r="IM15" s="936" t="s">
        <v>126</v>
      </c>
      <c r="IN15" s="936"/>
      <c r="IO15" s="936" t="s">
        <v>126</v>
      </c>
      <c r="IP15" s="936"/>
      <c r="IQ15" s="936" t="s">
        <v>126</v>
      </c>
      <c r="IR15" s="936"/>
      <c r="IS15" s="936" t="s">
        <v>126</v>
      </c>
      <c r="IT15" s="936"/>
      <c r="IU15" s="936" t="s">
        <v>126</v>
      </c>
      <c r="IV15" s="936"/>
      <c r="IW15" s="936" t="s">
        <v>126</v>
      </c>
      <c r="IX15" s="936"/>
      <c r="IY15" s="936" t="s">
        <v>126</v>
      </c>
      <c r="IZ15" s="936"/>
      <c r="JA15" s="936" t="s">
        <v>126</v>
      </c>
      <c r="JB15" s="936"/>
      <c r="JC15" s="936" t="s">
        <v>126</v>
      </c>
      <c r="JD15" s="936"/>
      <c r="JE15" s="936" t="s">
        <v>126</v>
      </c>
      <c r="JF15" s="936"/>
      <c r="JG15" s="936" t="s">
        <v>126</v>
      </c>
      <c r="JH15" s="936"/>
      <c r="JI15" s="936" t="s">
        <v>126</v>
      </c>
      <c r="JJ15" s="936"/>
      <c r="JK15" s="936" t="s">
        <v>126</v>
      </c>
      <c r="JL15" s="936"/>
      <c r="JM15" s="936" t="s">
        <v>126</v>
      </c>
      <c r="JN15" s="936"/>
      <c r="JO15" s="936" t="s">
        <v>126</v>
      </c>
      <c r="JP15" s="936"/>
      <c r="JQ15" s="936" t="s">
        <v>126</v>
      </c>
      <c r="JR15" s="936"/>
      <c r="JS15" s="936" t="s">
        <v>126</v>
      </c>
      <c r="JT15" s="936"/>
      <c r="JU15" s="936" t="s">
        <v>126</v>
      </c>
      <c r="JV15" s="936"/>
      <c r="JW15" s="936" t="s">
        <v>126</v>
      </c>
      <c r="JX15" s="936"/>
      <c r="JY15" s="936" t="s">
        <v>126</v>
      </c>
      <c r="JZ15" s="936"/>
      <c r="KA15" s="936" t="s">
        <v>126</v>
      </c>
      <c r="KB15" s="936"/>
      <c r="KC15" s="936" t="s">
        <v>126</v>
      </c>
      <c r="KD15" s="936"/>
      <c r="KE15" s="936" t="s">
        <v>126</v>
      </c>
      <c r="KF15" s="936"/>
      <c r="KG15" s="936" t="s">
        <v>126</v>
      </c>
      <c r="KH15" s="936"/>
      <c r="KI15" s="936" t="s">
        <v>126</v>
      </c>
      <c r="KJ15" s="936"/>
      <c r="KK15" s="936" t="s">
        <v>126</v>
      </c>
      <c r="KL15" s="936"/>
      <c r="KM15" s="936" t="s">
        <v>126</v>
      </c>
      <c r="KN15" s="936"/>
      <c r="KO15" s="936" t="s">
        <v>126</v>
      </c>
      <c r="KP15" s="936"/>
      <c r="KQ15" s="936" t="s">
        <v>126</v>
      </c>
      <c r="KR15" s="936"/>
      <c r="KS15" s="936" t="s">
        <v>126</v>
      </c>
      <c r="KT15" s="936"/>
      <c r="KU15" s="936" t="s">
        <v>126</v>
      </c>
      <c r="KV15" s="936"/>
      <c r="KW15" s="936" t="s">
        <v>126</v>
      </c>
      <c r="KX15" s="936"/>
      <c r="KY15" s="936" t="s">
        <v>126</v>
      </c>
      <c r="KZ15" s="936"/>
      <c r="LA15" s="936" t="s">
        <v>126</v>
      </c>
      <c r="LB15" s="936"/>
      <c r="LC15" s="936" t="s">
        <v>126</v>
      </c>
      <c r="LD15" s="936"/>
      <c r="LE15" s="936" t="s">
        <v>126</v>
      </c>
      <c r="LF15" s="936"/>
      <c r="LG15" s="936" t="s">
        <v>126</v>
      </c>
      <c r="LH15" s="936"/>
      <c r="LI15" s="936" t="s">
        <v>126</v>
      </c>
      <c r="LJ15" s="936"/>
      <c r="LK15" s="936" t="s">
        <v>126</v>
      </c>
      <c r="LL15" s="936"/>
      <c r="LM15" s="936" t="s">
        <v>126</v>
      </c>
      <c r="LN15" s="936"/>
      <c r="LO15" s="936" t="s">
        <v>126</v>
      </c>
      <c r="LP15" s="936"/>
      <c r="LQ15" s="936" t="s">
        <v>126</v>
      </c>
      <c r="LR15" s="936"/>
      <c r="LS15" s="936" t="s">
        <v>126</v>
      </c>
      <c r="LT15" s="936"/>
      <c r="LU15" s="936" t="s">
        <v>126</v>
      </c>
      <c r="LV15" s="936"/>
      <c r="LW15" s="936" t="s">
        <v>126</v>
      </c>
      <c r="LX15" s="936"/>
      <c r="LY15" s="936" t="s">
        <v>126</v>
      </c>
      <c r="LZ15" s="936"/>
      <c r="MA15" s="936" t="s">
        <v>126</v>
      </c>
      <c r="MB15" s="936"/>
      <c r="MC15" s="936" t="s">
        <v>126</v>
      </c>
      <c r="MD15" s="936"/>
      <c r="ME15" s="936" t="s">
        <v>126</v>
      </c>
      <c r="MF15" s="936"/>
      <c r="MG15" s="936" t="s">
        <v>126</v>
      </c>
      <c r="MH15" s="936"/>
      <c r="MI15" s="936" t="s">
        <v>126</v>
      </c>
      <c r="MJ15" s="936"/>
      <c r="MK15" s="936" t="s">
        <v>126</v>
      </c>
      <c r="ML15" s="936"/>
      <c r="MM15" s="936" t="s">
        <v>126</v>
      </c>
      <c r="MN15" s="936"/>
      <c r="MO15" s="936" t="s">
        <v>126</v>
      </c>
      <c r="MP15" s="936"/>
      <c r="MQ15" s="936" t="s">
        <v>126</v>
      </c>
      <c r="MR15" s="936"/>
      <c r="MS15" s="936" t="s">
        <v>126</v>
      </c>
      <c r="MT15" s="936"/>
      <c r="MU15" s="936" t="s">
        <v>126</v>
      </c>
      <c r="MV15" s="936"/>
      <c r="MW15" s="936" t="s">
        <v>126</v>
      </c>
      <c r="MX15" s="936"/>
      <c r="MY15" s="936" t="s">
        <v>126</v>
      </c>
      <c r="MZ15" s="936"/>
      <c r="NA15" s="936" t="s">
        <v>126</v>
      </c>
      <c r="NB15" s="936"/>
      <c r="NC15" s="936" t="s">
        <v>126</v>
      </c>
      <c r="ND15" s="936"/>
      <c r="NE15" s="936" t="s">
        <v>126</v>
      </c>
      <c r="NF15" s="936"/>
      <c r="NG15" s="936" t="s">
        <v>126</v>
      </c>
      <c r="NH15" s="936"/>
      <c r="NI15" s="936" t="s">
        <v>126</v>
      </c>
      <c r="NJ15" s="936"/>
      <c r="NK15" s="936" t="s">
        <v>126</v>
      </c>
      <c r="NL15" s="936"/>
      <c r="NM15" s="936" t="s">
        <v>126</v>
      </c>
      <c r="NN15" s="936"/>
      <c r="NO15" s="936" t="s">
        <v>126</v>
      </c>
      <c r="NP15" s="936"/>
      <c r="NQ15" s="936" t="s">
        <v>126</v>
      </c>
      <c r="NR15" s="936"/>
      <c r="NS15" s="936" t="s">
        <v>126</v>
      </c>
      <c r="NT15" s="936"/>
      <c r="NU15" s="936" t="s">
        <v>126</v>
      </c>
      <c r="NV15" s="936"/>
      <c r="NW15" s="936" t="s">
        <v>126</v>
      </c>
      <c r="NX15" s="936"/>
      <c r="NY15" s="936" t="s">
        <v>126</v>
      </c>
      <c r="NZ15" s="936"/>
      <c r="OA15" s="936" t="s">
        <v>126</v>
      </c>
      <c r="OB15" s="936"/>
      <c r="OC15" s="936" t="s">
        <v>126</v>
      </c>
      <c r="OD15" s="936"/>
      <c r="OE15" s="936" t="s">
        <v>126</v>
      </c>
      <c r="OF15" s="936"/>
      <c r="OG15" s="936" t="s">
        <v>126</v>
      </c>
      <c r="OH15" s="936"/>
      <c r="OI15" s="936" t="s">
        <v>126</v>
      </c>
      <c r="OJ15" s="936"/>
      <c r="OK15" s="936" t="s">
        <v>126</v>
      </c>
      <c r="OL15" s="936"/>
      <c r="OM15" s="936" t="s">
        <v>126</v>
      </c>
      <c r="ON15" s="936"/>
      <c r="OO15" s="936" t="s">
        <v>126</v>
      </c>
      <c r="OP15" s="936"/>
      <c r="OQ15" s="936" t="s">
        <v>126</v>
      </c>
      <c r="OR15" s="936"/>
      <c r="OS15" s="936" t="s">
        <v>126</v>
      </c>
      <c r="OT15" s="936"/>
      <c r="OU15" s="936" t="s">
        <v>126</v>
      </c>
      <c r="OV15" s="936"/>
      <c r="OW15" s="936" t="s">
        <v>126</v>
      </c>
      <c r="OX15" s="936"/>
      <c r="OY15" s="936" t="s">
        <v>126</v>
      </c>
      <c r="OZ15" s="936"/>
      <c r="PA15" s="936" t="s">
        <v>126</v>
      </c>
      <c r="PB15" s="936"/>
      <c r="PC15" s="936" t="s">
        <v>126</v>
      </c>
      <c r="PD15" s="936"/>
      <c r="PE15" s="936" t="s">
        <v>126</v>
      </c>
      <c r="PF15" s="936"/>
      <c r="PG15" s="936" t="s">
        <v>126</v>
      </c>
      <c r="PH15" s="936"/>
      <c r="PI15" s="936" t="s">
        <v>126</v>
      </c>
      <c r="PJ15" s="936"/>
      <c r="PK15" s="936" t="s">
        <v>126</v>
      </c>
      <c r="PL15" s="936"/>
      <c r="PM15" s="936" t="s">
        <v>126</v>
      </c>
      <c r="PN15" s="936"/>
      <c r="PO15" s="936" t="s">
        <v>126</v>
      </c>
      <c r="PP15" s="936"/>
      <c r="PQ15" s="936" t="s">
        <v>126</v>
      </c>
      <c r="PR15" s="936"/>
      <c r="PS15" s="936" t="s">
        <v>126</v>
      </c>
      <c r="PT15" s="936"/>
      <c r="PU15" s="936" t="s">
        <v>126</v>
      </c>
      <c r="PV15" s="936"/>
      <c r="PW15" s="936" t="s">
        <v>126</v>
      </c>
      <c r="PX15" s="936"/>
      <c r="PY15" s="936" t="s">
        <v>126</v>
      </c>
      <c r="PZ15" s="936"/>
      <c r="QA15" s="936" t="s">
        <v>126</v>
      </c>
      <c r="QB15" s="936"/>
      <c r="QC15" s="936" t="s">
        <v>126</v>
      </c>
      <c r="QD15" s="936"/>
      <c r="QE15" s="936" t="s">
        <v>126</v>
      </c>
      <c r="QF15" s="936"/>
      <c r="QG15" s="936" t="s">
        <v>126</v>
      </c>
      <c r="QH15" s="936"/>
      <c r="QI15" s="936" t="s">
        <v>126</v>
      </c>
      <c r="QJ15" s="936"/>
      <c r="QK15" s="936" t="s">
        <v>126</v>
      </c>
      <c r="QL15" s="936"/>
      <c r="QM15" s="936" t="s">
        <v>126</v>
      </c>
      <c r="QN15" s="936"/>
      <c r="QO15" s="936" t="s">
        <v>126</v>
      </c>
      <c r="QP15" s="936"/>
      <c r="QQ15" s="936" t="s">
        <v>126</v>
      </c>
      <c r="QR15" s="936"/>
      <c r="QS15" s="936" t="s">
        <v>126</v>
      </c>
      <c r="QT15" s="936"/>
      <c r="QU15" s="936" t="s">
        <v>126</v>
      </c>
      <c r="QV15" s="936"/>
      <c r="QW15" s="936" t="s">
        <v>126</v>
      </c>
      <c r="QX15" s="936"/>
      <c r="QY15" s="936" t="s">
        <v>126</v>
      </c>
      <c r="QZ15" s="936"/>
      <c r="RA15" s="936" t="s">
        <v>126</v>
      </c>
      <c r="RB15" s="936"/>
      <c r="RC15" s="936" t="s">
        <v>126</v>
      </c>
      <c r="RD15" s="936"/>
      <c r="RE15" s="936" t="s">
        <v>126</v>
      </c>
      <c r="RF15" s="936"/>
      <c r="RG15" s="936" t="s">
        <v>126</v>
      </c>
      <c r="RH15" s="936"/>
      <c r="RI15" s="936" t="s">
        <v>126</v>
      </c>
      <c r="RJ15" s="936"/>
      <c r="RK15" s="936" t="s">
        <v>126</v>
      </c>
      <c r="RL15" s="936"/>
      <c r="RM15" s="936" t="s">
        <v>126</v>
      </c>
      <c r="RN15" s="936"/>
      <c r="RO15" s="936" t="s">
        <v>126</v>
      </c>
      <c r="RP15" s="936"/>
      <c r="RQ15" s="936" t="s">
        <v>126</v>
      </c>
      <c r="RR15" s="936"/>
      <c r="RS15" s="936" t="s">
        <v>126</v>
      </c>
      <c r="RT15" s="936"/>
      <c r="RU15" s="936" t="s">
        <v>126</v>
      </c>
      <c r="RV15" s="936"/>
      <c r="RW15" s="936" t="s">
        <v>126</v>
      </c>
      <c r="RX15" s="936"/>
      <c r="RY15" s="936" t="s">
        <v>126</v>
      </c>
      <c r="RZ15" s="936"/>
      <c r="SA15" s="936" t="s">
        <v>126</v>
      </c>
      <c r="SB15" s="936"/>
      <c r="SC15" s="936" t="s">
        <v>126</v>
      </c>
      <c r="SD15" s="936"/>
      <c r="SE15" s="936" t="s">
        <v>126</v>
      </c>
      <c r="SF15" s="936"/>
      <c r="SG15" s="936" t="s">
        <v>126</v>
      </c>
      <c r="SH15" s="936"/>
      <c r="SI15" s="936" t="s">
        <v>126</v>
      </c>
      <c r="SJ15" s="936"/>
      <c r="SK15" s="936" t="s">
        <v>126</v>
      </c>
      <c r="SL15" s="936"/>
      <c r="SM15" s="936" t="s">
        <v>126</v>
      </c>
      <c r="SN15" s="936"/>
      <c r="SO15" s="936" t="s">
        <v>126</v>
      </c>
      <c r="SP15" s="936"/>
      <c r="SQ15" s="936" t="s">
        <v>126</v>
      </c>
      <c r="SR15" s="936"/>
      <c r="SS15" s="936" t="s">
        <v>126</v>
      </c>
      <c r="ST15" s="936"/>
      <c r="SU15" s="936" t="s">
        <v>126</v>
      </c>
      <c r="SV15" s="936"/>
      <c r="SW15" s="936" t="s">
        <v>126</v>
      </c>
      <c r="SX15" s="936"/>
      <c r="SY15" s="936" t="s">
        <v>126</v>
      </c>
      <c r="SZ15" s="936"/>
      <c r="TA15" s="936" t="s">
        <v>126</v>
      </c>
      <c r="TB15" s="936"/>
      <c r="TC15" s="936" t="s">
        <v>126</v>
      </c>
      <c r="TD15" s="936"/>
      <c r="TE15" s="936" t="s">
        <v>126</v>
      </c>
      <c r="TF15" s="936"/>
      <c r="TG15" s="936" t="s">
        <v>126</v>
      </c>
      <c r="TH15" s="936"/>
      <c r="TI15" s="936" t="s">
        <v>126</v>
      </c>
      <c r="TJ15" s="936"/>
      <c r="TK15" s="936" t="s">
        <v>126</v>
      </c>
      <c r="TL15" s="936"/>
      <c r="TM15" s="936" t="s">
        <v>126</v>
      </c>
      <c r="TN15" s="936"/>
      <c r="TO15" s="936" t="s">
        <v>126</v>
      </c>
      <c r="TP15" s="936"/>
      <c r="TQ15" s="936" t="s">
        <v>126</v>
      </c>
      <c r="TR15" s="936"/>
      <c r="TS15" s="936" t="s">
        <v>126</v>
      </c>
      <c r="TT15" s="936"/>
      <c r="TU15" s="936" t="s">
        <v>126</v>
      </c>
      <c r="TV15" s="936"/>
      <c r="TW15" s="936" t="s">
        <v>126</v>
      </c>
      <c r="TX15" s="936"/>
      <c r="TY15" s="936" t="s">
        <v>126</v>
      </c>
      <c r="TZ15" s="936"/>
      <c r="UA15" s="936" t="s">
        <v>126</v>
      </c>
      <c r="UB15" s="936"/>
      <c r="UC15" s="936" t="s">
        <v>126</v>
      </c>
      <c r="UD15" s="936"/>
      <c r="UE15" s="936" t="s">
        <v>126</v>
      </c>
      <c r="UF15" s="936"/>
      <c r="UG15" s="936" t="s">
        <v>126</v>
      </c>
      <c r="UH15" s="936"/>
      <c r="UI15" s="936" t="s">
        <v>126</v>
      </c>
      <c r="UJ15" s="936"/>
      <c r="UK15" s="936" t="s">
        <v>126</v>
      </c>
      <c r="UL15" s="936"/>
      <c r="UM15" s="936" t="s">
        <v>126</v>
      </c>
      <c r="UN15" s="936"/>
      <c r="UO15" s="936" t="s">
        <v>126</v>
      </c>
      <c r="UP15" s="936"/>
      <c r="UQ15" s="936" t="s">
        <v>126</v>
      </c>
      <c r="UR15" s="936"/>
      <c r="US15" s="936" t="s">
        <v>126</v>
      </c>
      <c r="UT15" s="936"/>
      <c r="UU15" s="936" t="s">
        <v>126</v>
      </c>
      <c r="UV15" s="936"/>
      <c r="UW15" s="936" t="s">
        <v>126</v>
      </c>
      <c r="UX15" s="936"/>
      <c r="UY15" s="936" t="s">
        <v>126</v>
      </c>
      <c r="UZ15" s="936"/>
      <c r="VA15" s="936" t="s">
        <v>126</v>
      </c>
      <c r="VB15" s="936"/>
      <c r="VC15" s="936" t="s">
        <v>126</v>
      </c>
      <c r="VD15" s="936"/>
      <c r="VE15" s="936" t="s">
        <v>126</v>
      </c>
      <c r="VF15" s="936"/>
      <c r="VG15" s="936" t="s">
        <v>126</v>
      </c>
      <c r="VH15" s="936"/>
      <c r="VI15" s="936" t="s">
        <v>126</v>
      </c>
      <c r="VJ15" s="936"/>
      <c r="VK15" s="936" t="s">
        <v>126</v>
      </c>
      <c r="VL15" s="936"/>
      <c r="VM15" s="936" t="s">
        <v>126</v>
      </c>
      <c r="VN15" s="936"/>
      <c r="VO15" s="936" t="s">
        <v>126</v>
      </c>
      <c r="VP15" s="936"/>
      <c r="VQ15" s="936" t="s">
        <v>126</v>
      </c>
      <c r="VR15" s="936"/>
      <c r="VS15" s="936" t="s">
        <v>126</v>
      </c>
      <c r="VT15" s="936"/>
      <c r="VU15" s="936" t="s">
        <v>126</v>
      </c>
      <c r="VV15" s="936"/>
      <c r="VW15" s="936" t="s">
        <v>126</v>
      </c>
      <c r="VX15" s="936"/>
      <c r="VY15" s="936" t="s">
        <v>126</v>
      </c>
      <c r="VZ15" s="936"/>
      <c r="WA15" s="936" t="s">
        <v>126</v>
      </c>
      <c r="WB15" s="936"/>
      <c r="WC15" s="936" t="s">
        <v>126</v>
      </c>
      <c r="WD15" s="936"/>
      <c r="WE15" s="936" t="s">
        <v>126</v>
      </c>
      <c r="WF15" s="936"/>
      <c r="WG15" s="936" t="s">
        <v>126</v>
      </c>
      <c r="WH15" s="936"/>
      <c r="WI15" s="936" t="s">
        <v>126</v>
      </c>
      <c r="WJ15" s="936"/>
      <c r="WK15" s="936" t="s">
        <v>126</v>
      </c>
      <c r="WL15" s="936"/>
      <c r="WM15" s="936" t="s">
        <v>126</v>
      </c>
      <c r="WN15" s="936"/>
      <c r="WO15" s="936" t="s">
        <v>126</v>
      </c>
      <c r="WP15" s="936"/>
      <c r="WQ15" s="936" t="s">
        <v>126</v>
      </c>
      <c r="WR15" s="936"/>
      <c r="WS15" s="936" t="s">
        <v>126</v>
      </c>
      <c r="WT15" s="936"/>
      <c r="WU15" s="936" t="s">
        <v>126</v>
      </c>
      <c r="WV15" s="936"/>
      <c r="WW15" s="936" t="s">
        <v>126</v>
      </c>
      <c r="WX15" s="936"/>
      <c r="WY15" s="936" t="s">
        <v>126</v>
      </c>
      <c r="WZ15" s="936"/>
      <c r="XA15" s="936" t="s">
        <v>126</v>
      </c>
      <c r="XB15" s="936"/>
      <c r="XC15" s="936" t="s">
        <v>126</v>
      </c>
      <c r="XD15" s="936"/>
      <c r="XE15" s="936" t="s">
        <v>126</v>
      </c>
      <c r="XF15" s="936"/>
      <c r="XG15" s="936" t="s">
        <v>126</v>
      </c>
      <c r="XH15" s="936"/>
      <c r="XI15" s="936" t="s">
        <v>126</v>
      </c>
      <c r="XJ15" s="936"/>
      <c r="XK15" s="936" t="s">
        <v>126</v>
      </c>
      <c r="XL15" s="936"/>
      <c r="XM15" s="936" t="s">
        <v>126</v>
      </c>
      <c r="XN15" s="936"/>
      <c r="XO15" s="936" t="s">
        <v>126</v>
      </c>
      <c r="XP15" s="936"/>
      <c r="XQ15" s="936" t="s">
        <v>126</v>
      </c>
      <c r="XR15" s="936"/>
      <c r="XS15" s="936" t="s">
        <v>126</v>
      </c>
      <c r="XT15" s="936"/>
      <c r="XU15" s="936" t="s">
        <v>126</v>
      </c>
      <c r="XV15" s="936"/>
      <c r="XW15" s="936" t="s">
        <v>126</v>
      </c>
      <c r="XX15" s="936"/>
      <c r="XY15" s="936" t="s">
        <v>126</v>
      </c>
      <c r="XZ15" s="936"/>
      <c r="YA15" s="936" t="s">
        <v>126</v>
      </c>
      <c r="YB15" s="936"/>
      <c r="YC15" s="936" t="s">
        <v>126</v>
      </c>
      <c r="YD15" s="936"/>
      <c r="YE15" s="936" t="s">
        <v>126</v>
      </c>
      <c r="YF15" s="936"/>
      <c r="YG15" s="936" t="s">
        <v>126</v>
      </c>
      <c r="YH15" s="936"/>
      <c r="YI15" s="936" t="s">
        <v>126</v>
      </c>
      <c r="YJ15" s="936"/>
      <c r="YK15" s="936" t="s">
        <v>126</v>
      </c>
      <c r="YL15" s="936"/>
      <c r="YM15" s="936" t="s">
        <v>126</v>
      </c>
      <c r="YN15" s="936"/>
      <c r="YO15" s="936" t="s">
        <v>126</v>
      </c>
      <c r="YP15" s="936"/>
      <c r="YQ15" s="936" t="s">
        <v>126</v>
      </c>
      <c r="YR15" s="936"/>
      <c r="YS15" s="936" t="s">
        <v>126</v>
      </c>
      <c r="YT15" s="936"/>
      <c r="YU15" s="936" t="s">
        <v>126</v>
      </c>
      <c r="YV15" s="936"/>
      <c r="YW15" s="936" t="s">
        <v>126</v>
      </c>
      <c r="YX15" s="936"/>
      <c r="YY15" s="936" t="s">
        <v>126</v>
      </c>
      <c r="YZ15" s="936"/>
      <c r="ZA15" s="936" t="s">
        <v>126</v>
      </c>
      <c r="ZB15" s="936"/>
      <c r="ZC15" s="936" t="s">
        <v>126</v>
      </c>
      <c r="ZD15" s="936"/>
      <c r="ZE15" s="936" t="s">
        <v>126</v>
      </c>
      <c r="ZF15" s="936"/>
      <c r="ZG15" s="936" t="s">
        <v>126</v>
      </c>
      <c r="ZH15" s="936"/>
      <c r="ZI15" s="936" t="s">
        <v>126</v>
      </c>
      <c r="ZJ15" s="936"/>
      <c r="ZK15" s="936" t="s">
        <v>126</v>
      </c>
      <c r="ZL15" s="936"/>
      <c r="ZM15" s="936" t="s">
        <v>126</v>
      </c>
      <c r="ZN15" s="936"/>
      <c r="ZO15" s="936" t="s">
        <v>126</v>
      </c>
      <c r="ZP15" s="936"/>
      <c r="ZQ15" s="936" t="s">
        <v>126</v>
      </c>
      <c r="ZR15" s="936"/>
      <c r="ZS15" s="936" t="s">
        <v>126</v>
      </c>
      <c r="ZT15" s="936"/>
      <c r="ZU15" s="936" t="s">
        <v>126</v>
      </c>
      <c r="ZV15" s="936"/>
      <c r="ZW15" s="936" t="s">
        <v>126</v>
      </c>
      <c r="ZX15" s="936"/>
      <c r="ZY15" s="936" t="s">
        <v>126</v>
      </c>
      <c r="ZZ15" s="936"/>
      <c r="AAA15" s="936" t="s">
        <v>126</v>
      </c>
      <c r="AAB15" s="936"/>
      <c r="AAC15" s="936" t="s">
        <v>126</v>
      </c>
      <c r="AAD15" s="936"/>
      <c r="AAE15" s="936" t="s">
        <v>126</v>
      </c>
      <c r="AAF15" s="936"/>
      <c r="AAG15" s="936" t="s">
        <v>126</v>
      </c>
      <c r="AAH15" s="936"/>
      <c r="AAI15" s="936" t="s">
        <v>126</v>
      </c>
      <c r="AAJ15" s="936"/>
      <c r="AAK15" s="936" t="s">
        <v>126</v>
      </c>
      <c r="AAL15" s="936"/>
      <c r="AAM15" s="936" t="s">
        <v>126</v>
      </c>
      <c r="AAN15" s="936"/>
      <c r="AAO15" s="936" t="s">
        <v>126</v>
      </c>
      <c r="AAP15" s="936"/>
      <c r="AAQ15" s="936" t="s">
        <v>126</v>
      </c>
      <c r="AAR15" s="936"/>
      <c r="AAS15" s="936" t="s">
        <v>126</v>
      </c>
      <c r="AAT15" s="936"/>
      <c r="AAU15" s="936" t="s">
        <v>126</v>
      </c>
      <c r="AAV15" s="936"/>
      <c r="AAW15" s="936" t="s">
        <v>126</v>
      </c>
      <c r="AAX15" s="936"/>
      <c r="AAY15" s="936" t="s">
        <v>126</v>
      </c>
      <c r="AAZ15" s="936"/>
      <c r="ABA15" s="936" t="s">
        <v>126</v>
      </c>
      <c r="ABB15" s="936"/>
      <c r="ABC15" s="936" t="s">
        <v>126</v>
      </c>
      <c r="ABD15" s="936"/>
      <c r="ABE15" s="936" t="s">
        <v>126</v>
      </c>
      <c r="ABF15" s="936"/>
      <c r="ABG15" s="936" t="s">
        <v>126</v>
      </c>
      <c r="ABH15" s="936"/>
      <c r="ABI15" s="936" t="s">
        <v>126</v>
      </c>
      <c r="ABJ15" s="936"/>
      <c r="ABK15" s="936" t="s">
        <v>126</v>
      </c>
      <c r="ABL15" s="936"/>
      <c r="ABM15" s="936" t="s">
        <v>126</v>
      </c>
      <c r="ABN15" s="936"/>
      <c r="ABO15" s="936" t="s">
        <v>126</v>
      </c>
      <c r="ABP15" s="936"/>
      <c r="ABQ15" s="936" t="s">
        <v>126</v>
      </c>
      <c r="ABR15" s="936"/>
      <c r="ABS15" s="936" t="s">
        <v>126</v>
      </c>
      <c r="ABT15" s="936"/>
      <c r="ABU15" s="936" t="s">
        <v>126</v>
      </c>
      <c r="ABV15" s="936"/>
      <c r="ABW15" s="936" t="s">
        <v>126</v>
      </c>
      <c r="ABX15" s="936"/>
      <c r="ABY15" s="936" t="s">
        <v>126</v>
      </c>
      <c r="ABZ15" s="936"/>
      <c r="ACA15" s="936" t="s">
        <v>126</v>
      </c>
      <c r="ACB15" s="936"/>
      <c r="ACC15" s="936" t="s">
        <v>126</v>
      </c>
      <c r="ACD15" s="936"/>
      <c r="ACE15" s="936" t="s">
        <v>126</v>
      </c>
      <c r="ACF15" s="936"/>
      <c r="ACG15" s="936" t="s">
        <v>126</v>
      </c>
      <c r="ACH15" s="936"/>
      <c r="ACI15" s="936" t="s">
        <v>126</v>
      </c>
      <c r="ACJ15" s="936"/>
      <c r="ACK15" s="936" t="s">
        <v>126</v>
      </c>
      <c r="ACL15" s="936"/>
      <c r="ACM15" s="936" t="s">
        <v>126</v>
      </c>
      <c r="ACN15" s="936"/>
      <c r="ACO15" s="936" t="s">
        <v>126</v>
      </c>
      <c r="ACP15" s="936"/>
      <c r="ACQ15" s="936" t="s">
        <v>126</v>
      </c>
      <c r="ACR15" s="936"/>
      <c r="ACS15" s="936" t="s">
        <v>126</v>
      </c>
      <c r="ACT15" s="936"/>
      <c r="ACU15" s="936" t="s">
        <v>126</v>
      </c>
      <c r="ACV15" s="936"/>
      <c r="ACW15" s="936" t="s">
        <v>126</v>
      </c>
      <c r="ACX15" s="936"/>
      <c r="ACY15" s="936" t="s">
        <v>126</v>
      </c>
      <c r="ACZ15" s="936"/>
      <c r="ADA15" s="936" t="s">
        <v>126</v>
      </c>
      <c r="ADB15" s="936"/>
      <c r="ADC15" s="936" t="s">
        <v>126</v>
      </c>
      <c r="ADD15" s="936"/>
      <c r="ADE15" s="936" t="s">
        <v>126</v>
      </c>
      <c r="ADF15" s="936"/>
      <c r="ADG15" s="936" t="s">
        <v>126</v>
      </c>
      <c r="ADH15" s="936"/>
      <c r="ADI15" s="936" t="s">
        <v>126</v>
      </c>
      <c r="ADJ15" s="936"/>
      <c r="ADK15" s="936" t="s">
        <v>126</v>
      </c>
      <c r="ADL15" s="936"/>
      <c r="ADM15" s="936" t="s">
        <v>126</v>
      </c>
      <c r="ADN15" s="936"/>
      <c r="ADO15" s="936" t="s">
        <v>126</v>
      </c>
      <c r="ADP15" s="936"/>
      <c r="ADQ15" s="936" t="s">
        <v>126</v>
      </c>
      <c r="ADR15" s="936"/>
      <c r="ADS15" s="936" t="s">
        <v>126</v>
      </c>
      <c r="ADT15" s="936"/>
      <c r="ADU15" s="936" t="s">
        <v>126</v>
      </c>
      <c r="ADV15" s="936"/>
      <c r="ADW15" s="936" t="s">
        <v>126</v>
      </c>
      <c r="ADX15" s="936"/>
      <c r="ADY15" s="936" t="s">
        <v>126</v>
      </c>
      <c r="ADZ15" s="936"/>
      <c r="AEA15" s="936" t="s">
        <v>126</v>
      </c>
      <c r="AEB15" s="936"/>
      <c r="AEC15" s="936" t="s">
        <v>126</v>
      </c>
      <c r="AED15" s="936"/>
      <c r="AEE15" s="936" t="s">
        <v>126</v>
      </c>
      <c r="AEF15" s="936"/>
      <c r="AEG15" s="936" t="s">
        <v>126</v>
      </c>
      <c r="AEH15" s="936"/>
      <c r="AEI15" s="936" t="s">
        <v>126</v>
      </c>
      <c r="AEJ15" s="936"/>
      <c r="AEK15" s="936" t="s">
        <v>126</v>
      </c>
      <c r="AEL15" s="936"/>
      <c r="AEM15" s="936" t="s">
        <v>126</v>
      </c>
      <c r="AEN15" s="936"/>
      <c r="AEO15" s="936" t="s">
        <v>126</v>
      </c>
      <c r="AEP15" s="936"/>
      <c r="AEQ15" s="936" t="s">
        <v>126</v>
      </c>
      <c r="AER15" s="936"/>
      <c r="AES15" s="936" t="s">
        <v>126</v>
      </c>
      <c r="AET15" s="936"/>
      <c r="AEU15" s="936" t="s">
        <v>126</v>
      </c>
      <c r="AEV15" s="936"/>
      <c r="AEW15" s="936" t="s">
        <v>126</v>
      </c>
      <c r="AEX15" s="936"/>
      <c r="AEY15" s="936" t="s">
        <v>126</v>
      </c>
      <c r="AEZ15" s="936"/>
      <c r="AFA15" s="936" t="s">
        <v>126</v>
      </c>
      <c r="AFB15" s="936"/>
      <c r="AFC15" s="936" t="s">
        <v>126</v>
      </c>
      <c r="AFD15" s="936"/>
      <c r="AFE15" s="936" t="s">
        <v>126</v>
      </c>
      <c r="AFF15" s="936"/>
      <c r="AFG15" s="936" t="s">
        <v>126</v>
      </c>
      <c r="AFH15" s="936"/>
      <c r="AFI15" s="936" t="s">
        <v>126</v>
      </c>
      <c r="AFJ15" s="936"/>
      <c r="AFK15" s="936" t="s">
        <v>126</v>
      </c>
      <c r="AFL15" s="936"/>
      <c r="AFM15" s="936" t="s">
        <v>126</v>
      </c>
      <c r="AFN15" s="936"/>
      <c r="AFO15" s="936" t="s">
        <v>126</v>
      </c>
      <c r="AFP15" s="936"/>
      <c r="AFQ15" s="936" t="s">
        <v>126</v>
      </c>
      <c r="AFR15" s="936"/>
      <c r="AFS15" s="936" t="s">
        <v>126</v>
      </c>
      <c r="AFT15" s="936"/>
      <c r="AFU15" s="936" t="s">
        <v>126</v>
      </c>
      <c r="AFV15" s="936"/>
      <c r="AFW15" s="936" t="s">
        <v>126</v>
      </c>
      <c r="AFX15" s="936"/>
      <c r="AFY15" s="936" t="s">
        <v>126</v>
      </c>
      <c r="AFZ15" s="936"/>
      <c r="AGA15" s="936" t="s">
        <v>126</v>
      </c>
      <c r="AGB15" s="936"/>
      <c r="AGC15" s="936" t="s">
        <v>126</v>
      </c>
      <c r="AGD15" s="936"/>
      <c r="AGE15" s="936" t="s">
        <v>126</v>
      </c>
      <c r="AGF15" s="936"/>
      <c r="AGG15" s="936" t="s">
        <v>126</v>
      </c>
      <c r="AGH15" s="936"/>
      <c r="AGI15" s="936" t="s">
        <v>126</v>
      </c>
      <c r="AGJ15" s="936"/>
      <c r="AGK15" s="936" t="s">
        <v>126</v>
      </c>
      <c r="AGL15" s="936"/>
      <c r="AGM15" s="936" t="s">
        <v>126</v>
      </c>
      <c r="AGN15" s="936"/>
      <c r="AGO15" s="936" t="s">
        <v>126</v>
      </c>
      <c r="AGP15" s="936"/>
      <c r="AGQ15" s="936" t="s">
        <v>126</v>
      </c>
      <c r="AGR15" s="936"/>
      <c r="AGS15" s="936" t="s">
        <v>126</v>
      </c>
      <c r="AGT15" s="936"/>
      <c r="AGU15" s="936" t="s">
        <v>126</v>
      </c>
      <c r="AGV15" s="936"/>
      <c r="AGW15" s="936" t="s">
        <v>126</v>
      </c>
      <c r="AGX15" s="936"/>
      <c r="AGY15" s="936" t="s">
        <v>126</v>
      </c>
      <c r="AGZ15" s="936"/>
      <c r="AHA15" s="936" t="s">
        <v>126</v>
      </c>
      <c r="AHB15" s="936"/>
      <c r="AHC15" s="936" t="s">
        <v>126</v>
      </c>
      <c r="AHD15" s="936"/>
      <c r="AHE15" s="936" t="s">
        <v>126</v>
      </c>
      <c r="AHF15" s="936"/>
      <c r="AHG15" s="936" t="s">
        <v>126</v>
      </c>
      <c r="AHH15" s="936"/>
      <c r="AHI15" s="936" t="s">
        <v>126</v>
      </c>
      <c r="AHJ15" s="936"/>
      <c r="AHK15" s="936" t="s">
        <v>126</v>
      </c>
      <c r="AHL15" s="936"/>
      <c r="AHM15" s="936" t="s">
        <v>126</v>
      </c>
      <c r="AHN15" s="936"/>
      <c r="AHO15" s="936" t="s">
        <v>126</v>
      </c>
      <c r="AHP15" s="936"/>
      <c r="AHQ15" s="936" t="s">
        <v>126</v>
      </c>
      <c r="AHR15" s="936"/>
      <c r="AHS15" s="936" t="s">
        <v>126</v>
      </c>
      <c r="AHT15" s="936"/>
      <c r="AHU15" s="936" t="s">
        <v>126</v>
      </c>
      <c r="AHV15" s="936"/>
      <c r="AHW15" s="936" t="s">
        <v>126</v>
      </c>
      <c r="AHX15" s="936"/>
      <c r="AHY15" s="936" t="s">
        <v>126</v>
      </c>
      <c r="AHZ15" s="936"/>
      <c r="AIA15" s="936" t="s">
        <v>126</v>
      </c>
      <c r="AIB15" s="936"/>
      <c r="AIC15" s="936" t="s">
        <v>126</v>
      </c>
      <c r="AID15" s="936"/>
      <c r="AIE15" s="936" t="s">
        <v>126</v>
      </c>
      <c r="AIF15" s="936"/>
      <c r="AIG15" s="936" t="s">
        <v>126</v>
      </c>
      <c r="AIH15" s="936"/>
      <c r="AII15" s="936" t="s">
        <v>126</v>
      </c>
      <c r="AIJ15" s="936"/>
      <c r="AIK15" s="936" t="s">
        <v>126</v>
      </c>
      <c r="AIL15" s="936"/>
      <c r="AIM15" s="936" t="s">
        <v>126</v>
      </c>
      <c r="AIN15" s="936"/>
      <c r="AIO15" s="936" t="s">
        <v>126</v>
      </c>
      <c r="AIP15" s="936"/>
      <c r="AIQ15" s="936" t="s">
        <v>126</v>
      </c>
      <c r="AIR15" s="936"/>
      <c r="AIS15" s="936" t="s">
        <v>126</v>
      </c>
      <c r="AIT15" s="936"/>
      <c r="AIU15" s="936" t="s">
        <v>126</v>
      </c>
      <c r="AIV15" s="936"/>
      <c r="AIW15" s="936" t="s">
        <v>126</v>
      </c>
      <c r="AIX15" s="936"/>
      <c r="AIY15" s="936" t="s">
        <v>126</v>
      </c>
      <c r="AIZ15" s="936"/>
      <c r="AJA15" s="936" t="s">
        <v>126</v>
      </c>
      <c r="AJB15" s="936"/>
      <c r="AJC15" s="936" t="s">
        <v>126</v>
      </c>
      <c r="AJD15" s="936"/>
      <c r="AJE15" s="936" t="s">
        <v>126</v>
      </c>
      <c r="AJF15" s="936"/>
      <c r="AJG15" s="936" t="s">
        <v>126</v>
      </c>
      <c r="AJH15" s="936"/>
      <c r="AJI15" s="936" t="s">
        <v>126</v>
      </c>
      <c r="AJJ15" s="936"/>
      <c r="AJK15" s="936" t="s">
        <v>126</v>
      </c>
      <c r="AJL15" s="936"/>
      <c r="AJM15" s="936" t="s">
        <v>126</v>
      </c>
      <c r="AJN15" s="936"/>
      <c r="AJO15" s="936" t="s">
        <v>126</v>
      </c>
      <c r="AJP15" s="936"/>
      <c r="AJQ15" s="936" t="s">
        <v>126</v>
      </c>
      <c r="AJR15" s="936"/>
      <c r="AJS15" s="936" t="s">
        <v>126</v>
      </c>
      <c r="AJT15" s="936"/>
      <c r="AJU15" s="936" t="s">
        <v>126</v>
      </c>
      <c r="AJV15" s="936"/>
      <c r="AJW15" s="936" t="s">
        <v>126</v>
      </c>
      <c r="AJX15" s="936"/>
      <c r="AJY15" s="936" t="s">
        <v>126</v>
      </c>
      <c r="AJZ15" s="936"/>
      <c r="AKA15" s="936" t="s">
        <v>126</v>
      </c>
      <c r="AKB15" s="936"/>
      <c r="AKC15" s="936" t="s">
        <v>126</v>
      </c>
      <c r="AKD15" s="936"/>
      <c r="AKE15" s="936" t="s">
        <v>126</v>
      </c>
      <c r="AKF15" s="936"/>
      <c r="AKG15" s="936" t="s">
        <v>126</v>
      </c>
      <c r="AKH15" s="936"/>
      <c r="AKI15" s="936" t="s">
        <v>126</v>
      </c>
      <c r="AKJ15" s="936"/>
      <c r="AKK15" s="936" t="s">
        <v>126</v>
      </c>
      <c r="AKL15" s="936"/>
      <c r="AKM15" s="936" t="s">
        <v>126</v>
      </c>
      <c r="AKN15" s="936"/>
      <c r="AKO15" s="936" t="s">
        <v>126</v>
      </c>
      <c r="AKP15" s="936"/>
      <c r="AKQ15" s="936" t="s">
        <v>126</v>
      </c>
      <c r="AKR15" s="936"/>
      <c r="AKS15" s="936" t="s">
        <v>126</v>
      </c>
      <c r="AKT15" s="936"/>
      <c r="AKU15" s="936" t="s">
        <v>126</v>
      </c>
      <c r="AKV15" s="936"/>
      <c r="AKW15" s="936" t="s">
        <v>126</v>
      </c>
      <c r="AKX15" s="936"/>
      <c r="AKY15" s="936" t="s">
        <v>126</v>
      </c>
      <c r="AKZ15" s="936"/>
      <c r="ALA15" s="936" t="s">
        <v>126</v>
      </c>
      <c r="ALB15" s="936"/>
      <c r="ALC15" s="936" t="s">
        <v>126</v>
      </c>
      <c r="ALD15" s="936"/>
      <c r="ALE15" s="936" t="s">
        <v>126</v>
      </c>
      <c r="ALF15" s="936"/>
      <c r="ALG15" s="936" t="s">
        <v>126</v>
      </c>
      <c r="ALH15" s="936"/>
      <c r="ALI15" s="936" t="s">
        <v>126</v>
      </c>
      <c r="ALJ15" s="936"/>
      <c r="ALK15" s="936" t="s">
        <v>126</v>
      </c>
      <c r="ALL15" s="936"/>
      <c r="ALM15" s="936" t="s">
        <v>126</v>
      </c>
      <c r="ALN15" s="936"/>
      <c r="ALO15" s="936" t="s">
        <v>126</v>
      </c>
      <c r="ALP15" s="936"/>
      <c r="ALQ15" s="936" t="s">
        <v>126</v>
      </c>
      <c r="ALR15" s="936"/>
      <c r="ALS15" s="936" t="s">
        <v>126</v>
      </c>
      <c r="ALT15" s="936"/>
      <c r="ALU15" s="936" t="s">
        <v>126</v>
      </c>
      <c r="ALV15" s="936"/>
      <c r="ALW15" s="936" t="s">
        <v>126</v>
      </c>
      <c r="ALX15" s="936"/>
      <c r="ALY15" s="936" t="s">
        <v>126</v>
      </c>
      <c r="ALZ15" s="936"/>
      <c r="AMA15" s="936" t="s">
        <v>126</v>
      </c>
      <c r="AMB15" s="936"/>
      <c r="AMC15" s="936" t="s">
        <v>126</v>
      </c>
      <c r="AMD15" s="936"/>
      <c r="AME15" s="936" t="s">
        <v>126</v>
      </c>
      <c r="AMF15" s="936"/>
      <c r="AMG15" s="936" t="s">
        <v>126</v>
      </c>
      <c r="AMH15" s="936"/>
      <c r="AMI15" s="936" t="s">
        <v>126</v>
      </c>
      <c r="AMJ15" s="936"/>
      <c r="AMK15" s="936" t="s">
        <v>126</v>
      </c>
      <c r="AML15" s="936"/>
      <c r="AMM15" s="936" t="s">
        <v>126</v>
      </c>
      <c r="AMN15" s="936"/>
      <c r="AMO15" s="936" t="s">
        <v>126</v>
      </c>
      <c r="AMP15" s="936"/>
      <c r="AMQ15" s="936" t="s">
        <v>126</v>
      </c>
      <c r="AMR15" s="936"/>
      <c r="AMS15" s="936" t="s">
        <v>126</v>
      </c>
      <c r="AMT15" s="936"/>
      <c r="AMU15" s="936" t="s">
        <v>126</v>
      </c>
      <c r="AMV15" s="936"/>
      <c r="AMW15" s="936" t="s">
        <v>126</v>
      </c>
      <c r="AMX15" s="936"/>
      <c r="AMY15" s="936" t="s">
        <v>126</v>
      </c>
      <c r="AMZ15" s="936"/>
      <c r="ANA15" s="936" t="s">
        <v>126</v>
      </c>
      <c r="ANB15" s="936"/>
      <c r="ANC15" s="936" t="s">
        <v>126</v>
      </c>
      <c r="AND15" s="936"/>
      <c r="ANE15" s="936" t="s">
        <v>126</v>
      </c>
      <c r="ANF15" s="936"/>
      <c r="ANG15" s="936" t="s">
        <v>126</v>
      </c>
      <c r="ANH15" s="936"/>
      <c r="ANI15" s="936" t="s">
        <v>126</v>
      </c>
      <c r="ANJ15" s="936"/>
      <c r="ANK15" s="936" t="s">
        <v>126</v>
      </c>
      <c r="ANL15" s="936"/>
      <c r="ANM15" s="936" t="s">
        <v>126</v>
      </c>
      <c r="ANN15" s="936"/>
      <c r="ANO15" s="936" t="s">
        <v>126</v>
      </c>
      <c r="ANP15" s="936"/>
      <c r="ANQ15" s="936" t="s">
        <v>126</v>
      </c>
      <c r="ANR15" s="936"/>
      <c r="ANS15" s="936" t="s">
        <v>126</v>
      </c>
      <c r="ANT15" s="936"/>
      <c r="ANU15" s="936" t="s">
        <v>126</v>
      </c>
      <c r="ANV15" s="936"/>
      <c r="ANW15" s="936" t="s">
        <v>126</v>
      </c>
      <c r="ANX15" s="936"/>
      <c r="ANY15" s="936" t="s">
        <v>126</v>
      </c>
      <c r="ANZ15" s="936"/>
      <c r="AOA15" s="936" t="s">
        <v>126</v>
      </c>
      <c r="AOB15" s="936"/>
      <c r="AOC15" s="936" t="s">
        <v>126</v>
      </c>
      <c r="AOD15" s="936"/>
      <c r="AOE15" s="936" t="s">
        <v>126</v>
      </c>
      <c r="AOF15" s="936"/>
      <c r="AOG15" s="936" t="s">
        <v>126</v>
      </c>
      <c r="AOH15" s="936"/>
      <c r="AOI15" s="936" t="s">
        <v>126</v>
      </c>
      <c r="AOJ15" s="936"/>
      <c r="AOK15" s="936" t="s">
        <v>126</v>
      </c>
      <c r="AOL15" s="936"/>
      <c r="AOM15" s="936" t="s">
        <v>126</v>
      </c>
      <c r="AON15" s="936"/>
      <c r="AOO15" s="936" t="s">
        <v>126</v>
      </c>
      <c r="AOP15" s="936"/>
      <c r="AOQ15" s="936" t="s">
        <v>126</v>
      </c>
      <c r="AOR15" s="936"/>
      <c r="AOS15" s="936" t="s">
        <v>126</v>
      </c>
      <c r="AOT15" s="936"/>
      <c r="AOU15" s="936" t="s">
        <v>126</v>
      </c>
      <c r="AOV15" s="936"/>
      <c r="AOW15" s="936" t="s">
        <v>126</v>
      </c>
      <c r="AOX15" s="936"/>
      <c r="AOY15" s="936" t="s">
        <v>126</v>
      </c>
      <c r="AOZ15" s="936"/>
      <c r="APA15" s="936" t="s">
        <v>126</v>
      </c>
      <c r="APB15" s="936"/>
      <c r="APC15" s="936" t="s">
        <v>126</v>
      </c>
      <c r="APD15" s="936"/>
      <c r="APE15" s="936" t="s">
        <v>126</v>
      </c>
      <c r="APF15" s="936"/>
      <c r="APG15" s="936" t="s">
        <v>126</v>
      </c>
      <c r="APH15" s="936"/>
      <c r="API15" s="936" t="s">
        <v>126</v>
      </c>
      <c r="APJ15" s="936"/>
      <c r="APK15" s="936" t="s">
        <v>126</v>
      </c>
      <c r="APL15" s="936"/>
      <c r="APM15" s="936" t="s">
        <v>126</v>
      </c>
      <c r="APN15" s="936"/>
      <c r="APO15" s="936" t="s">
        <v>126</v>
      </c>
      <c r="APP15" s="936"/>
      <c r="APQ15" s="936" t="s">
        <v>126</v>
      </c>
      <c r="APR15" s="936"/>
      <c r="APS15" s="936" t="s">
        <v>126</v>
      </c>
      <c r="APT15" s="936"/>
      <c r="APU15" s="936" t="s">
        <v>126</v>
      </c>
      <c r="APV15" s="936"/>
      <c r="APW15" s="936" t="s">
        <v>126</v>
      </c>
      <c r="APX15" s="936"/>
      <c r="APY15" s="936" t="s">
        <v>126</v>
      </c>
      <c r="APZ15" s="936"/>
      <c r="AQA15" s="936" t="s">
        <v>126</v>
      </c>
      <c r="AQB15" s="936"/>
      <c r="AQC15" s="936" t="s">
        <v>126</v>
      </c>
      <c r="AQD15" s="936"/>
      <c r="AQE15" s="936" t="s">
        <v>126</v>
      </c>
      <c r="AQF15" s="936"/>
      <c r="AQG15" s="936" t="s">
        <v>126</v>
      </c>
      <c r="AQH15" s="936"/>
      <c r="AQI15" s="936" t="s">
        <v>126</v>
      </c>
      <c r="AQJ15" s="936"/>
      <c r="AQK15" s="936" t="s">
        <v>126</v>
      </c>
      <c r="AQL15" s="936"/>
      <c r="AQM15" s="936" t="s">
        <v>126</v>
      </c>
      <c r="AQN15" s="936"/>
      <c r="AQO15" s="936" t="s">
        <v>126</v>
      </c>
      <c r="AQP15" s="936"/>
      <c r="AQQ15" s="936" t="s">
        <v>126</v>
      </c>
      <c r="AQR15" s="936"/>
      <c r="AQS15" s="936" t="s">
        <v>126</v>
      </c>
      <c r="AQT15" s="936"/>
      <c r="AQU15" s="936" t="s">
        <v>126</v>
      </c>
      <c r="AQV15" s="936"/>
      <c r="AQW15" s="936" t="s">
        <v>126</v>
      </c>
      <c r="AQX15" s="936"/>
      <c r="AQY15" s="936" t="s">
        <v>126</v>
      </c>
      <c r="AQZ15" s="936"/>
      <c r="ARA15" s="936" t="s">
        <v>126</v>
      </c>
      <c r="ARB15" s="936"/>
      <c r="ARC15" s="936" t="s">
        <v>126</v>
      </c>
      <c r="ARD15" s="936"/>
      <c r="ARE15" s="936" t="s">
        <v>126</v>
      </c>
      <c r="ARF15" s="936"/>
      <c r="ARG15" s="936" t="s">
        <v>126</v>
      </c>
      <c r="ARH15" s="936"/>
      <c r="ARI15" s="936" t="s">
        <v>126</v>
      </c>
      <c r="ARJ15" s="936"/>
      <c r="ARK15" s="936" t="s">
        <v>126</v>
      </c>
      <c r="ARL15" s="936"/>
      <c r="ARM15" s="936" t="s">
        <v>126</v>
      </c>
      <c r="ARN15" s="936"/>
      <c r="ARO15" s="936" t="s">
        <v>126</v>
      </c>
      <c r="ARP15" s="936"/>
      <c r="ARQ15" s="936" t="s">
        <v>126</v>
      </c>
      <c r="ARR15" s="936"/>
      <c r="ARS15" s="936" t="s">
        <v>126</v>
      </c>
      <c r="ART15" s="936"/>
      <c r="ARU15" s="936" t="s">
        <v>126</v>
      </c>
      <c r="ARV15" s="936"/>
      <c r="ARW15" s="936" t="s">
        <v>126</v>
      </c>
      <c r="ARX15" s="936"/>
      <c r="ARY15" s="936" t="s">
        <v>126</v>
      </c>
      <c r="ARZ15" s="936"/>
      <c r="ASA15" s="936" t="s">
        <v>126</v>
      </c>
      <c r="ASB15" s="936"/>
      <c r="ASC15" s="936" t="s">
        <v>126</v>
      </c>
      <c r="ASD15" s="936"/>
      <c r="ASE15" s="936" t="s">
        <v>126</v>
      </c>
      <c r="ASF15" s="936"/>
      <c r="ASG15" s="936" t="s">
        <v>126</v>
      </c>
      <c r="ASH15" s="936"/>
      <c r="ASI15" s="936" t="s">
        <v>126</v>
      </c>
      <c r="ASJ15" s="936"/>
      <c r="ASK15" s="936" t="s">
        <v>126</v>
      </c>
      <c r="ASL15" s="936"/>
      <c r="ASM15" s="936" t="s">
        <v>126</v>
      </c>
      <c r="ASN15" s="936"/>
      <c r="ASO15" s="936" t="s">
        <v>126</v>
      </c>
      <c r="ASP15" s="936"/>
      <c r="ASQ15" s="936" t="s">
        <v>126</v>
      </c>
      <c r="ASR15" s="936"/>
      <c r="ASS15" s="936" t="s">
        <v>126</v>
      </c>
      <c r="AST15" s="936"/>
      <c r="ASU15" s="936" t="s">
        <v>126</v>
      </c>
      <c r="ASV15" s="936"/>
      <c r="ASW15" s="936" t="s">
        <v>126</v>
      </c>
      <c r="ASX15" s="936"/>
      <c r="ASY15" s="936" t="s">
        <v>126</v>
      </c>
      <c r="ASZ15" s="936"/>
      <c r="ATA15" s="936" t="s">
        <v>126</v>
      </c>
      <c r="ATB15" s="936"/>
      <c r="ATC15" s="936" t="s">
        <v>126</v>
      </c>
      <c r="ATD15" s="936"/>
      <c r="ATE15" s="936" t="s">
        <v>126</v>
      </c>
      <c r="ATF15" s="936"/>
      <c r="ATG15" s="936" t="s">
        <v>126</v>
      </c>
      <c r="ATH15" s="936"/>
      <c r="ATI15" s="936" t="s">
        <v>126</v>
      </c>
      <c r="ATJ15" s="936"/>
      <c r="ATK15" s="936" t="s">
        <v>126</v>
      </c>
      <c r="ATL15" s="936"/>
      <c r="ATM15" s="936" t="s">
        <v>126</v>
      </c>
      <c r="ATN15" s="936"/>
      <c r="ATO15" s="936" t="s">
        <v>126</v>
      </c>
      <c r="ATP15" s="936"/>
      <c r="ATQ15" s="936" t="s">
        <v>126</v>
      </c>
      <c r="ATR15" s="936"/>
      <c r="ATS15" s="936" t="s">
        <v>126</v>
      </c>
      <c r="ATT15" s="936"/>
      <c r="ATU15" s="936" t="s">
        <v>126</v>
      </c>
      <c r="ATV15" s="936"/>
      <c r="ATW15" s="936" t="s">
        <v>126</v>
      </c>
      <c r="ATX15" s="936"/>
      <c r="ATY15" s="936" t="s">
        <v>126</v>
      </c>
      <c r="ATZ15" s="936"/>
      <c r="AUA15" s="936" t="s">
        <v>126</v>
      </c>
      <c r="AUB15" s="936"/>
      <c r="AUC15" s="936" t="s">
        <v>126</v>
      </c>
      <c r="AUD15" s="936"/>
      <c r="AUE15" s="936" t="s">
        <v>126</v>
      </c>
      <c r="AUF15" s="936"/>
      <c r="AUG15" s="936" t="s">
        <v>126</v>
      </c>
      <c r="AUH15" s="936"/>
      <c r="AUI15" s="936" t="s">
        <v>126</v>
      </c>
      <c r="AUJ15" s="936"/>
      <c r="AUK15" s="936" t="s">
        <v>126</v>
      </c>
      <c r="AUL15" s="936"/>
      <c r="AUM15" s="936" t="s">
        <v>126</v>
      </c>
      <c r="AUN15" s="936"/>
      <c r="AUO15" s="936" t="s">
        <v>126</v>
      </c>
      <c r="AUP15" s="936"/>
      <c r="AUQ15" s="936" t="s">
        <v>126</v>
      </c>
      <c r="AUR15" s="936"/>
      <c r="AUS15" s="936" t="s">
        <v>126</v>
      </c>
      <c r="AUT15" s="936"/>
      <c r="AUU15" s="936" t="s">
        <v>126</v>
      </c>
      <c r="AUV15" s="936"/>
      <c r="AUW15" s="936" t="s">
        <v>126</v>
      </c>
      <c r="AUX15" s="936"/>
      <c r="AUY15" s="936" t="s">
        <v>126</v>
      </c>
      <c r="AUZ15" s="936"/>
      <c r="AVA15" s="936" t="s">
        <v>126</v>
      </c>
      <c r="AVB15" s="936"/>
      <c r="AVC15" s="936" t="s">
        <v>126</v>
      </c>
      <c r="AVD15" s="936"/>
      <c r="AVE15" s="936" t="s">
        <v>126</v>
      </c>
      <c r="AVF15" s="936"/>
      <c r="AVG15" s="936" t="s">
        <v>126</v>
      </c>
      <c r="AVH15" s="936"/>
      <c r="AVI15" s="936" t="s">
        <v>126</v>
      </c>
      <c r="AVJ15" s="936"/>
      <c r="AVK15" s="936" t="s">
        <v>126</v>
      </c>
      <c r="AVL15" s="936"/>
      <c r="AVM15" s="936" t="s">
        <v>126</v>
      </c>
      <c r="AVN15" s="936"/>
      <c r="AVO15" s="936" t="s">
        <v>126</v>
      </c>
      <c r="AVP15" s="936"/>
      <c r="AVQ15" s="936" t="s">
        <v>126</v>
      </c>
      <c r="AVR15" s="936"/>
      <c r="AVS15" s="936" t="s">
        <v>126</v>
      </c>
      <c r="AVT15" s="936"/>
      <c r="AVU15" s="936" t="s">
        <v>126</v>
      </c>
      <c r="AVV15" s="936"/>
      <c r="AVW15" s="936" t="s">
        <v>126</v>
      </c>
      <c r="AVX15" s="936"/>
      <c r="AVY15" s="936" t="s">
        <v>126</v>
      </c>
      <c r="AVZ15" s="936"/>
      <c r="AWA15" s="936" t="s">
        <v>126</v>
      </c>
      <c r="AWB15" s="936"/>
      <c r="AWC15" s="936" t="s">
        <v>126</v>
      </c>
      <c r="AWD15" s="936"/>
      <c r="AWE15" s="936" t="s">
        <v>126</v>
      </c>
      <c r="AWF15" s="936"/>
      <c r="AWG15" s="936" t="s">
        <v>126</v>
      </c>
      <c r="AWH15" s="936"/>
      <c r="AWI15" s="936" t="s">
        <v>126</v>
      </c>
      <c r="AWJ15" s="936"/>
      <c r="AWK15" s="936" t="s">
        <v>126</v>
      </c>
      <c r="AWL15" s="936"/>
      <c r="AWM15" s="936" t="s">
        <v>126</v>
      </c>
      <c r="AWN15" s="936"/>
      <c r="AWO15" s="936" t="s">
        <v>126</v>
      </c>
      <c r="AWP15" s="936"/>
      <c r="AWQ15" s="936" t="s">
        <v>126</v>
      </c>
      <c r="AWR15" s="936"/>
      <c r="AWS15" s="936" t="s">
        <v>126</v>
      </c>
      <c r="AWT15" s="936"/>
      <c r="AWU15" s="936" t="s">
        <v>126</v>
      </c>
      <c r="AWV15" s="936"/>
      <c r="AWW15" s="936" t="s">
        <v>126</v>
      </c>
      <c r="AWX15" s="936"/>
      <c r="AWY15" s="936" t="s">
        <v>126</v>
      </c>
      <c r="AWZ15" s="936"/>
      <c r="AXA15" s="936" t="s">
        <v>126</v>
      </c>
      <c r="AXB15" s="936"/>
      <c r="AXC15" s="936" t="s">
        <v>126</v>
      </c>
      <c r="AXD15" s="936"/>
      <c r="AXE15" s="936" t="s">
        <v>126</v>
      </c>
      <c r="AXF15" s="936"/>
      <c r="AXG15" s="936" t="s">
        <v>126</v>
      </c>
      <c r="AXH15" s="936"/>
      <c r="AXI15" s="936" t="s">
        <v>126</v>
      </c>
      <c r="AXJ15" s="936"/>
      <c r="AXK15" s="936" t="s">
        <v>126</v>
      </c>
      <c r="AXL15" s="936"/>
      <c r="AXM15" s="936" t="s">
        <v>126</v>
      </c>
      <c r="AXN15" s="936"/>
      <c r="AXO15" s="936" t="s">
        <v>126</v>
      </c>
      <c r="AXP15" s="936"/>
      <c r="AXQ15" s="936" t="s">
        <v>126</v>
      </c>
      <c r="AXR15" s="936"/>
      <c r="AXS15" s="936" t="s">
        <v>126</v>
      </c>
      <c r="AXT15" s="936"/>
      <c r="AXU15" s="936" t="s">
        <v>126</v>
      </c>
      <c r="AXV15" s="936"/>
      <c r="AXW15" s="936" t="s">
        <v>126</v>
      </c>
      <c r="AXX15" s="936"/>
      <c r="AXY15" s="936" t="s">
        <v>126</v>
      </c>
      <c r="AXZ15" s="936"/>
      <c r="AYA15" s="936" t="s">
        <v>126</v>
      </c>
      <c r="AYB15" s="936"/>
      <c r="AYC15" s="936" t="s">
        <v>126</v>
      </c>
      <c r="AYD15" s="936"/>
      <c r="AYE15" s="936" t="s">
        <v>126</v>
      </c>
      <c r="AYF15" s="936"/>
      <c r="AYG15" s="936" t="s">
        <v>126</v>
      </c>
      <c r="AYH15" s="936"/>
      <c r="AYI15" s="936" t="s">
        <v>126</v>
      </c>
      <c r="AYJ15" s="936"/>
      <c r="AYK15" s="936" t="s">
        <v>126</v>
      </c>
      <c r="AYL15" s="936"/>
      <c r="AYM15" s="936" t="s">
        <v>126</v>
      </c>
      <c r="AYN15" s="936"/>
      <c r="AYO15" s="936" t="s">
        <v>126</v>
      </c>
      <c r="AYP15" s="936"/>
      <c r="AYQ15" s="936" t="s">
        <v>126</v>
      </c>
      <c r="AYR15" s="936"/>
      <c r="AYS15" s="936" t="s">
        <v>126</v>
      </c>
      <c r="AYT15" s="936"/>
      <c r="AYU15" s="936" t="s">
        <v>126</v>
      </c>
      <c r="AYV15" s="936"/>
      <c r="AYW15" s="936" t="s">
        <v>126</v>
      </c>
      <c r="AYX15" s="936"/>
      <c r="AYY15" s="936" t="s">
        <v>126</v>
      </c>
      <c r="AYZ15" s="936"/>
      <c r="AZA15" s="936" t="s">
        <v>126</v>
      </c>
      <c r="AZB15" s="936"/>
      <c r="AZC15" s="936" t="s">
        <v>126</v>
      </c>
      <c r="AZD15" s="936"/>
      <c r="AZE15" s="936" t="s">
        <v>126</v>
      </c>
      <c r="AZF15" s="936"/>
      <c r="AZG15" s="936" t="s">
        <v>126</v>
      </c>
      <c r="AZH15" s="936"/>
      <c r="AZI15" s="936" t="s">
        <v>126</v>
      </c>
      <c r="AZJ15" s="936"/>
      <c r="AZK15" s="936" t="s">
        <v>126</v>
      </c>
      <c r="AZL15" s="936"/>
      <c r="AZM15" s="936" t="s">
        <v>126</v>
      </c>
      <c r="AZN15" s="936"/>
      <c r="AZO15" s="936" t="s">
        <v>126</v>
      </c>
      <c r="AZP15" s="936"/>
      <c r="AZQ15" s="936" t="s">
        <v>126</v>
      </c>
      <c r="AZR15" s="936"/>
      <c r="AZS15" s="936" t="s">
        <v>126</v>
      </c>
      <c r="AZT15" s="936"/>
      <c r="AZU15" s="936" t="s">
        <v>126</v>
      </c>
      <c r="AZV15" s="936"/>
      <c r="AZW15" s="936" t="s">
        <v>126</v>
      </c>
      <c r="AZX15" s="936"/>
      <c r="AZY15" s="936" t="s">
        <v>126</v>
      </c>
      <c r="AZZ15" s="936"/>
      <c r="BAA15" s="936" t="s">
        <v>126</v>
      </c>
      <c r="BAB15" s="936"/>
      <c r="BAC15" s="936" t="s">
        <v>126</v>
      </c>
      <c r="BAD15" s="936"/>
      <c r="BAE15" s="936" t="s">
        <v>126</v>
      </c>
      <c r="BAF15" s="936"/>
      <c r="BAG15" s="936" t="s">
        <v>126</v>
      </c>
      <c r="BAH15" s="936"/>
      <c r="BAI15" s="936" t="s">
        <v>126</v>
      </c>
      <c r="BAJ15" s="936"/>
      <c r="BAK15" s="936" t="s">
        <v>126</v>
      </c>
      <c r="BAL15" s="936"/>
      <c r="BAM15" s="936" t="s">
        <v>126</v>
      </c>
      <c r="BAN15" s="936"/>
      <c r="BAO15" s="936" t="s">
        <v>126</v>
      </c>
      <c r="BAP15" s="936"/>
      <c r="BAQ15" s="936" t="s">
        <v>126</v>
      </c>
      <c r="BAR15" s="936"/>
      <c r="BAS15" s="936" t="s">
        <v>126</v>
      </c>
      <c r="BAT15" s="936"/>
      <c r="BAU15" s="936" t="s">
        <v>126</v>
      </c>
      <c r="BAV15" s="936"/>
      <c r="BAW15" s="936" t="s">
        <v>126</v>
      </c>
      <c r="BAX15" s="936"/>
      <c r="BAY15" s="936" t="s">
        <v>126</v>
      </c>
      <c r="BAZ15" s="936"/>
      <c r="BBA15" s="936" t="s">
        <v>126</v>
      </c>
      <c r="BBB15" s="936"/>
      <c r="BBC15" s="936" t="s">
        <v>126</v>
      </c>
      <c r="BBD15" s="936"/>
      <c r="BBE15" s="936" t="s">
        <v>126</v>
      </c>
      <c r="BBF15" s="936"/>
      <c r="BBG15" s="936" t="s">
        <v>126</v>
      </c>
      <c r="BBH15" s="936"/>
      <c r="BBI15" s="936" t="s">
        <v>126</v>
      </c>
      <c r="BBJ15" s="936"/>
      <c r="BBK15" s="936" t="s">
        <v>126</v>
      </c>
      <c r="BBL15" s="936"/>
      <c r="BBM15" s="936" t="s">
        <v>126</v>
      </c>
      <c r="BBN15" s="936"/>
      <c r="BBO15" s="936" t="s">
        <v>126</v>
      </c>
      <c r="BBP15" s="936"/>
      <c r="BBQ15" s="936" t="s">
        <v>126</v>
      </c>
      <c r="BBR15" s="936"/>
      <c r="BBS15" s="936" t="s">
        <v>126</v>
      </c>
      <c r="BBT15" s="936"/>
      <c r="BBU15" s="936" t="s">
        <v>126</v>
      </c>
      <c r="BBV15" s="936"/>
      <c r="BBW15" s="936" t="s">
        <v>126</v>
      </c>
      <c r="BBX15" s="936"/>
      <c r="BBY15" s="936" t="s">
        <v>126</v>
      </c>
      <c r="BBZ15" s="936"/>
      <c r="BCA15" s="936" t="s">
        <v>126</v>
      </c>
      <c r="BCB15" s="936"/>
      <c r="BCC15" s="936" t="s">
        <v>126</v>
      </c>
      <c r="BCD15" s="936"/>
      <c r="BCE15" s="936" t="s">
        <v>126</v>
      </c>
      <c r="BCF15" s="936"/>
      <c r="BCG15" s="936" t="s">
        <v>126</v>
      </c>
      <c r="BCH15" s="936"/>
      <c r="BCI15" s="936" t="s">
        <v>126</v>
      </c>
      <c r="BCJ15" s="936"/>
      <c r="BCK15" s="936" t="s">
        <v>126</v>
      </c>
      <c r="BCL15" s="936"/>
      <c r="BCM15" s="936" t="s">
        <v>126</v>
      </c>
      <c r="BCN15" s="936"/>
      <c r="BCO15" s="936" t="s">
        <v>126</v>
      </c>
      <c r="BCP15" s="936"/>
      <c r="BCQ15" s="936" t="s">
        <v>126</v>
      </c>
      <c r="BCR15" s="936"/>
      <c r="BCS15" s="936" t="s">
        <v>126</v>
      </c>
      <c r="BCT15" s="936"/>
      <c r="BCU15" s="936" t="s">
        <v>126</v>
      </c>
      <c r="BCV15" s="936"/>
      <c r="BCW15" s="936" t="s">
        <v>126</v>
      </c>
      <c r="BCX15" s="936"/>
      <c r="BCY15" s="936" t="s">
        <v>126</v>
      </c>
      <c r="BCZ15" s="936"/>
      <c r="BDA15" s="936" t="s">
        <v>126</v>
      </c>
      <c r="BDB15" s="936"/>
      <c r="BDC15" s="936" t="s">
        <v>126</v>
      </c>
      <c r="BDD15" s="936"/>
      <c r="BDE15" s="936" t="s">
        <v>126</v>
      </c>
      <c r="BDF15" s="936"/>
      <c r="BDG15" s="936" t="s">
        <v>126</v>
      </c>
      <c r="BDH15" s="936"/>
      <c r="BDI15" s="936" t="s">
        <v>126</v>
      </c>
      <c r="BDJ15" s="936"/>
      <c r="BDK15" s="936" t="s">
        <v>126</v>
      </c>
      <c r="BDL15" s="936"/>
      <c r="BDM15" s="936" t="s">
        <v>126</v>
      </c>
      <c r="BDN15" s="936"/>
      <c r="BDO15" s="936" t="s">
        <v>126</v>
      </c>
      <c r="BDP15" s="936"/>
      <c r="BDQ15" s="936" t="s">
        <v>126</v>
      </c>
      <c r="BDR15" s="936"/>
      <c r="BDS15" s="936" t="s">
        <v>126</v>
      </c>
      <c r="BDT15" s="936"/>
      <c r="BDU15" s="936" t="s">
        <v>126</v>
      </c>
      <c r="BDV15" s="936"/>
      <c r="BDW15" s="936" t="s">
        <v>126</v>
      </c>
      <c r="BDX15" s="936"/>
      <c r="BDY15" s="936" t="s">
        <v>126</v>
      </c>
      <c r="BDZ15" s="936"/>
      <c r="BEA15" s="936" t="s">
        <v>126</v>
      </c>
      <c r="BEB15" s="936"/>
      <c r="BEC15" s="936" t="s">
        <v>126</v>
      </c>
      <c r="BED15" s="936"/>
      <c r="BEE15" s="936" t="s">
        <v>126</v>
      </c>
      <c r="BEF15" s="936"/>
      <c r="BEG15" s="936" t="s">
        <v>126</v>
      </c>
      <c r="BEH15" s="936"/>
      <c r="BEI15" s="936" t="s">
        <v>126</v>
      </c>
      <c r="BEJ15" s="936"/>
      <c r="BEK15" s="936" t="s">
        <v>126</v>
      </c>
      <c r="BEL15" s="936"/>
      <c r="BEM15" s="936" t="s">
        <v>126</v>
      </c>
      <c r="BEN15" s="936"/>
      <c r="BEO15" s="936" t="s">
        <v>126</v>
      </c>
      <c r="BEP15" s="936"/>
      <c r="BEQ15" s="936" t="s">
        <v>126</v>
      </c>
      <c r="BER15" s="936"/>
      <c r="BES15" s="936" t="s">
        <v>126</v>
      </c>
      <c r="BET15" s="936"/>
      <c r="BEU15" s="936" t="s">
        <v>126</v>
      </c>
      <c r="BEV15" s="936"/>
      <c r="BEW15" s="936" t="s">
        <v>126</v>
      </c>
      <c r="BEX15" s="936"/>
      <c r="BEY15" s="936" t="s">
        <v>126</v>
      </c>
      <c r="BEZ15" s="936"/>
      <c r="BFA15" s="936" t="s">
        <v>126</v>
      </c>
      <c r="BFB15" s="936"/>
      <c r="BFC15" s="936" t="s">
        <v>126</v>
      </c>
      <c r="BFD15" s="936"/>
      <c r="BFE15" s="936" t="s">
        <v>126</v>
      </c>
      <c r="BFF15" s="936"/>
      <c r="BFG15" s="936" t="s">
        <v>126</v>
      </c>
      <c r="BFH15" s="936"/>
      <c r="BFI15" s="936" t="s">
        <v>126</v>
      </c>
      <c r="BFJ15" s="936"/>
      <c r="BFK15" s="936" t="s">
        <v>126</v>
      </c>
      <c r="BFL15" s="936"/>
      <c r="BFM15" s="936" t="s">
        <v>126</v>
      </c>
      <c r="BFN15" s="936"/>
      <c r="BFO15" s="936" t="s">
        <v>126</v>
      </c>
      <c r="BFP15" s="936"/>
      <c r="BFQ15" s="936" t="s">
        <v>126</v>
      </c>
      <c r="BFR15" s="936"/>
      <c r="BFS15" s="936" t="s">
        <v>126</v>
      </c>
      <c r="BFT15" s="936"/>
      <c r="BFU15" s="936" t="s">
        <v>126</v>
      </c>
      <c r="BFV15" s="936"/>
      <c r="BFW15" s="936" t="s">
        <v>126</v>
      </c>
      <c r="BFX15" s="936"/>
      <c r="BFY15" s="936" t="s">
        <v>126</v>
      </c>
      <c r="BFZ15" s="936"/>
      <c r="BGA15" s="936" t="s">
        <v>126</v>
      </c>
      <c r="BGB15" s="936"/>
      <c r="BGC15" s="936" t="s">
        <v>126</v>
      </c>
      <c r="BGD15" s="936"/>
      <c r="BGE15" s="936" t="s">
        <v>126</v>
      </c>
      <c r="BGF15" s="936"/>
      <c r="BGG15" s="936" t="s">
        <v>126</v>
      </c>
      <c r="BGH15" s="936"/>
      <c r="BGI15" s="936" t="s">
        <v>126</v>
      </c>
      <c r="BGJ15" s="936"/>
      <c r="BGK15" s="936" t="s">
        <v>126</v>
      </c>
      <c r="BGL15" s="936"/>
      <c r="BGM15" s="936" t="s">
        <v>126</v>
      </c>
      <c r="BGN15" s="936"/>
      <c r="BGO15" s="936" t="s">
        <v>126</v>
      </c>
      <c r="BGP15" s="936"/>
      <c r="BGQ15" s="936" t="s">
        <v>126</v>
      </c>
      <c r="BGR15" s="936"/>
      <c r="BGS15" s="936" t="s">
        <v>126</v>
      </c>
      <c r="BGT15" s="936"/>
      <c r="BGU15" s="936" t="s">
        <v>126</v>
      </c>
      <c r="BGV15" s="936"/>
      <c r="BGW15" s="936" t="s">
        <v>126</v>
      </c>
      <c r="BGX15" s="936"/>
      <c r="BGY15" s="936" t="s">
        <v>126</v>
      </c>
      <c r="BGZ15" s="936"/>
      <c r="BHA15" s="936" t="s">
        <v>126</v>
      </c>
      <c r="BHB15" s="936"/>
      <c r="BHC15" s="936" t="s">
        <v>126</v>
      </c>
      <c r="BHD15" s="936"/>
      <c r="BHE15" s="936" t="s">
        <v>126</v>
      </c>
      <c r="BHF15" s="936"/>
      <c r="BHG15" s="936" t="s">
        <v>126</v>
      </c>
      <c r="BHH15" s="936"/>
      <c r="BHI15" s="936" t="s">
        <v>126</v>
      </c>
      <c r="BHJ15" s="936"/>
      <c r="BHK15" s="936" t="s">
        <v>126</v>
      </c>
      <c r="BHL15" s="936"/>
      <c r="BHM15" s="936" t="s">
        <v>126</v>
      </c>
      <c r="BHN15" s="936"/>
      <c r="BHO15" s="936" t="s">
        <v>126</v>
      </c>
      <c r="BHP15" s="936"/>
      <c r="BHQ15" s="936" t="s">
        <v>126</v>
      </c>
      <c r="BHR15" s="936"/>
      <c r="BHS15" s="936" t="s">
        <v>126</v>
      </c>
      <c r="BHT15" s="936"/>
      <c r="BHU15" s="936" t="s">
        <v>126</v>
      </c>
      <c r="BHV15" s="936"/>
      <c r="BHW15" s="936" t="s">
        <v>126</v>
      </c>
      <c r="BHX15" s="936"/>
      <c r="BHY15" s="936" t="s">
        <v>126</v>
      </c>
      <c r="BHZ15" s="936"/>
      <c r="BIA15" s="936" t="s">
        <v>126</v>
      </c>
      <c r="BIB15" s="936"/>
      <c r="BIC15" s="936" t="s">
        <v>126</v>
      </c>
      <c r="BID15" s="936"/>
      <c r="BIE15" s="936" t="s">
        <v>126</v>
      </c>
      <c r="BIF15" s="936"/>
      <c r="BIG15" s="936" t="s">
        <v>126</v>
      </c>
      <c r="BIH15" s="936"/>
      <c r="BII15" s="936" t="s">
        <v>126</v>
      </c>
      <c r="BIJ15" s="936"/>
      <c r="BIK15" s="936" t="s">
        <v>126</v>
      </c>
      <c r="BIL15" s="936"/>
      <c r="BIM15" s="936" t="s">
        <v>126</v>
      </c>
      <c r="BIN15" s="936"/>
      <c r="BIO15" s="936" t="s">
        <v>126</v>
      </c>
      <c r="BIP15" s="936"/>
      <c r="BIQ15" s="936" t="s">
        <v>126</v>
      </c>
      <c r="BIR15" s="936"/>
      <c r="BIS15" s="936" t="s">
        <v>126</v>
      </c>
      <c r="BIT15" s="936"/>
      <c r="BIU15" s="936" t="s">
        <v>126</v>
      </c>
      <c r="BIV15" s="936"/>
      <c r="BIW15" s="936" t="s">
        <v>126</v>
      </c>
      <c r="BIX15" s="936"/>
      <c r="BIY15" s="936" t="s">
        <v>126</v>
      </c>
      <c r="BIZ15" s="936"/>
      <c r="BJA15" s="936" t="s">
        <v>126</v>
      </c>
      <c r="BJB15" s="936"/>
      <c r="BJC15" s="936" t="s">
        <v>126</v>
      </c>
      <c r="BJD15" s="936"/>
      <c r="BJE15" s="936" t="s">
        <v>126</v>
      </c>
      <c r="BJF15" s="936"/>
      <c r="BJG15" s="936" t="s">
        <v>126</v>
      </c>
      <c r="BJH15" s="936"/>
      <c r="BJI15" s="936" t="s">
        <v>126</v>
      </c>
      <c r="BJJ15" s="936"/>
      <c r="BJK15" s="936" t="s">
        <v>126</v>
      </c>
      <c r="BJL15" s="936"/>
      <c r="BJM15" s="936" t="s">
        <v>126</v>
      </c>
      <c r="BJN15" s="936"/>
      <c r="BJO15" s="936" t="s">
        <v>126</v>
      </c>
      <c r="BJP15" s="936"/>
      <c r="BJQ15" s="936" t="s">
        <v>126</v>
      </c>
      <c r="BJR15" s="936"/>
      <c r="BJS15" s="936" t="s">
        <v>126</v>
      </c>
      <c r="BJT15" s="936"/>
      <c r="BJU15" s="936" t="s">
        <v>126</v>
      </c>
      <c r="BJV15" s="936"/>
      <c r="BJW15" s="936" t="s">
        <v>126</v>
      </c>
      <c r="BJX15" s="936"/>
      <c r="BJY15" s="936" t="s">
        <v>126</v>
      </c>
      <c r="BJZ15" s="936"/>
      <c r="BKA15" s="936" t="s">
        <v>126</v>
      </c>
      <c r="BKB15" s="936"/>
      <c r="BKC15" s="936" t="s">
        <v>126</v>
      </c>
      <c r="BKD15" s="936"/>
      <c r="BKE15" s="936" t="s">
        <v>126</v>
      </c>
      <c r="BKF15" s="936"/>
      <c r="BKG15" s="936" t="s">
        <v>126</v>
      </c>
      <c r="BKH15" s="936"/>
      <c r="BKI15" s="936" t="s">
        <v>126</v>
      </c>
      <c r="BKJ15" s="936"/>
      <c r="BKK15" s="936" t="s">
        <v>126</v>
      </c>
      <c r="BKL15" s="936"/>
      <c r="BKM15" s="936" t="s">
        <v>126</v>
      </c>
      <c r="BKN15" s="936"/>
      <c r="BKO15" s="936" t="s">
        <v>126</v>
      </c>
      <c r="BKP15" s="936"/>
      <c r="BKQ15" s="936" t="s">
        <v>126</v>
      </c>
      <c r="BKR15" s="936"/>
      <c r="BKS15" s="936" t="s">
        <v>126</v>
      </c>
      <c r="BKT15" s="936"/>
      <c r="BKU15" s="936" t="s">
        <v>126</v>
      </c>
      <c r="BKV15" s="936"/>
      <c r="BKW15" s="936" t="s">
        <v>126</v>
      </c>
      <c r="BKX15" s="936"/>
      <c r="BKY15" s="936" t="s">
        <v>126</v>
      </c>
      <c r="BKZ15" s="936"/>
      <c r="BLA15" s="936" t="s">
        <v>126</v>
      </c>
      <c r="BLB15" s="936"/>
      <c r="BLC15" s="936" t="s">
        <v>126</v>
      </c>
      <c r="BLD15" s="936"/>
      <c r="BLE15" s="936" t="s">
        <v>126</v>
      </c>
      <c r="BLF15" s="936"/>
      <c r="BLG15" s="936" t="s">
        <v>126</v>
      </c>
      <c r="BLH15" s="936"/>
      <c r="BLI15" s="936" t="s">
        <v>126</v>
      </c>
      <c r="BLJ15" s="936"/>
      <c r="BLK15" s="936" t="s">
        <v>126</v>
      </c>
      <c r="BLL15" s="936"/>
      <c r="BLM15" s="936" t="s">
        <v>126</v>
      </c>
      <c r="BLN15" s="936"/>
      <c r="BLO15" s="936" t="s">
        <v>126</v>
      </c>
      <c r="BLP15" s="936"/>
      <c r="BLQ15" s="936" t="s">
        <v>126</v>
      </c>
      <c r="BLR15" s="936"/>
      <c r="BLS15" s="936" t="s">
        <v>126</v>
      </c>
      <c r="BLT15" s="936"/>
      <c r="BLU15" s="936" t="s">
        <v>126</v>
      </c>
      <c r="BLV15" s="936"/>
      <c r="BLW15" s="936" t="s">
        <v>126</v>
      </c>
      <c r="BLX15" s="936"/>
      <c r="BLY15" s="936" t="s">
        <v>126</v>
      </c>
      <c r="BLZ15" s="936"/>
      <c r="BMA15" s="936" t="s">
        <v>126</v>
      </c>
      <c r="BMB15" s="936"/>
      <c r="BMC15" s="936" t="s">
        <v>126</v>
      </c>
      <c r="BMD15" s="936"/>
      <c r="BME15" s="936" t="s">
        <v>126</v>
      </c>
      <c r="BMF15" s="936"/>
      <c r="BMG15" s="936" t="s">
        <v>126</v>
      </c>
      <c r="BMH15" s="936"/>
      <c r="BMI15" s="936" t="s">
        <v>126</v>
      </c>
      <c r="BMJ15" s="936"/>
      <c r="BMK15" s="936" t="s">
        <v>126</v>
      </c>
      <c r="BML15" s="936"/>
      <c r="BMM15" s="936" t="s">
        <v>126</v>
      </c>
      <c r="BMN15" s="936"/>
      <c r="BMO15" s="936" t="s">
        <v>126</v>
      </c>
      <c r="BMP15" s="936"/>
      <c r="BMQ15" s="936" t="s">
        <v>126</v>
      </c>
      <c r="BMR15" s="936"/>
      <c r="BMS15" s="936" t="s">
        <v>126</v>
      </c>
      <c r="BMT15" s="936"/>
      <c r="BMU15" s="936" t="s">
        <v>126</v>
      </c>
      <c r="BMV15" s="936"/>
      <c r="BMW15" s="936" t="s">
        <v>126</v>
      </c>
      <c r="BMX15" s="936"/>
      <c r="BMY15" s="936" t="s">
        <v>126</v>
      </c>
      <c r="BMZ15" s="936"/>
      <c r="BNA15" s="936" t="s">
        <v>126</v>
      </c>
      <c r="BNB15" s="936"/>
      <c r="BNC15" s="936" t="s">
        <v>126</v>
      </c>
      <c r="BND15" s="936"/>
      <c r="BNE15" s="936" t="s">
        <v>126</v>
      </c>
      <c r="BNF15" s="936"/>
      <c r="BNG15" s="936" t="s">
        <v>126</v>
      </c>
      <c r="BNH15" s="936"/>
      <c r="BNI15" s="936" t="s">
        <v>126</v>
      </c>
      <c r="BNJ15" s="936"/>
      <c r="BNK15" s="936" t="s">
        <v>126</v>
      </c>
      <c r="BNL15" s="936"/>
      <c r="BNM15" s="936" t="s">
        <v>126</v>
      </c>
      <c r="BNN15" s="936"/>
      <c r="BNO15" s="936" t="s">
        <v>126</v>
      </c>
      <c r="BNP15" s="936"/>
      <c r="BNQ15" s="936" t="s">
        <v>126</v>
      </c>
      <c r="BNR15" s="936"/>
      <c r="BNS15" s="936" t="s">
        <v>126</v>
      </c>
      <c r="BNT15" s="936"/>
      <c r="BNU15" s="936" t="s">
        <v>126</v>
      </c>
      <c r="BNV15" s="936"/>
      <c r="BNW15" s="936" t="s">
        <v>126</v>
      </c>
      <c r="BNX15" s="936"/>
      <c r="BNY15" s="936" t="s">
        <v>126</v>
      </c>
      <c r="BNZ15" s="936"/>
      <c r="BOA15" s="936" t="s">
        <v>126</v>
      </c>
      <c r="BOB15" s="936"/>
      <c r="BOC15" s="936" t="s">
        <v>126</v>
      </c>
      <c r="BOD15" s="936"/>
      <c r="BOE15" s="936" t="s">
        <v>126</v>
      </c>
      <c r="BOF15" s="936"/>
      <c r="BOG15" s="936" t="s">
        <v>126</v>
      </c>
      <c r="BOH15" s="936"/>
      <c r="BOI15" s="936" t="s">
        <v>126</v>
      </c>
      <c r="BOJ15" s="936"/>
      <c r="BOK15" s="936" t="s">
        <v>126</v>
      </c>
      <c r="BOL15" s="936"/>
      <c r="BOM15" s="936" t="s">
        <v>126</v>
      </c>
      <c r="BON15" s="936"/>
      <c r="BOO15" s="936" t="s">
        <v>126</v>
      </c>
      <c r="BOP15" s="936"/>
      <c r="BOQ15" s="936" t="s">
        <v>126</v>
      </c>
      <c r="BOR15" s="936"/>
      <c r="BOS15" s="936" t="s">
        <v>126</v>
      </c>
      <c r="BOT15" s="936"/>
      <c r="BOU15" s="936" t="s">
        <v>126</v>
      </c>
      <c r="BOV15" s="936"/>
      <c r="BOW15" s="936" t="s">
        <v>126</v>
      </c>
      <c r="BOX15" s="936"/>
      <c r="BOY15" s="936" t="s">
        <v>126</v>
      </c>
      <c r="BOZ15" s="936"/>
      <c r="BPA15" s="936" t="s">
        <v>126</v>
      </c>
      <c r="BPB15" s="936"/>
      <c r="BPC15" s="936" t="s">
        <v>126</v>
      </c>
      <c r="BPD15" s="936"/>
      <c r="BPE15" s="936" t="s">
        <v>126</v>
      </c>
      <c r="BPF15" s="936"/>
      <c r="BPG15" s="936" t="s">
        <v>126</v>
      </c>
      <c r="BPH15" s="936"/>
      <c r="BPI15" s="936" t="s">
        <v>126</v>
      </c>
      <c r="BPJ15" s="936"/>
      <c r="BPK15" s="936" t="s">
        <v>126</v>
      </c>
      <c r="BPL15" s="936"/>
      <c r="BPM15" s="936" t="s">
        <v>126</v>
      </c>
      <c r="BPN15" s="936"/>
      <c r="BPO15" s="936" t="s">
        <v>126</v>
      </c>
      <c r="BPP15" s="936"/>
      <c r="BPQ15" s="936" t="s">
        <v>126</v>
      </c>
      <c r="BPR15" s="936"/>
      <c r="BPS15" s="936" t="s">
        <v>126</v>
      </c>
      <c r="BPT15" s="936"/>
      <c r="BPU15" s="936" t="s">
        <v>126</v>
      </c>
      <c r="BPV15" s="936"/>
      <c r="BPW15" s="936" t="s">
        <v>126</v>
      </c>
      <c r="BPX15" s="936"/>
      <c r="BPY15" s="936" t="s">
        <v>126</v>
      </c>
      <c r="BPZ15" s="936"/>
      <c r="BQA15" s="936" t="s">
        <v>126</v>
      </c>
      <c r="BQB15" s="936"/>
      <c r="BQC15" s="936" t="s">
        <v>126</v>
      </c>
      <c r="BQD15" s="936"/>
      <c r="BQE15" s="936" t="s">
        <v>126</v>
      </c>
      <c r="BQF15" s="936"/>
      <c r="BQG15" s="936" t="s">
        <v>126</v>
      </c>
      <c r="BQH15" s="936"/>
      <c r="BQI15" s="936" t="s">
        <v>126</v>
      </c>
      <c r="BQJ15" s="936"/>
      <c r="BQK15" s="936" t="s">
        <v>126</v>
      </c>
      <c r="BQL15" s="936"/>
      <c r="BQM15" s="936" t="s">
        <v>126</v>
      </c>
      <c r="BQN15" s="936"/>
      <c r="BQO15" s="936" t="s">
        <v>126</v>
      </c>
      <c r="BQP15" s="936"/>
      <c r="BQQ15" s="936" t="s">
        <v>126</v>
      </c>
      <c r="BQR15" s="936"/>
      <c r="BQS15" s="936" t="s">
        <v>126</v>
      </c>
      <c r="BQT15" s="936"/>
      <c r="BQU15" s="936" t="s">
        <v>126</v>
      </c>
      <c r="BQV15" s="936"/>
      <c r="BQW15" s="936" t="s">
        <v>126</v>
      </c>
      <c r="BQX15" s="936"/>
      <c r="BQY15" s="936" t="s">
        <v>126</v>
      </c>
      <c r="BQZ15" s="936"/>
      <c r="BRA15" s="936" t="s">
        <v>126</v>
      </c>
      <c r="BRB15" s="936"/>
      <c r="BRC15" s="936" t="s">
        <v>126</v>
      </c>
      <c r="BRD15" s="936"/>
      <c r="BRE15" s="936" t="s">
        <v>126</v>
      </c>
      <c r="BRF15" s="936"/>
      <c r="BRG15" s="936" t="s">
        <v>126</v>
      </c>
      <c r="BRH15" s="936"/>
      <c r="BRI15" s="936" t="s">
        <v>126</v>
      </c>
      <c r="BRJ15" s="936"/>
      <c r="BRK15" s="936" t="s">
        <v>126</v>
      </c>
      <c r="BRL15" s="936"/>
      <c r="BRM15" s="936" t="s">
        <v>126</v>
      </c>
      <c r="BRN15" s="936"/>
      <c r="BRO15" s="936" t="s">
        <v>126</v>
      </c>
      <c r="BRP15" s="936"/>
      <c r="BRQ15" s="936" t="s">
        <v>126</v>
      </c>
      <c r="BRR15" s="936"/>
      <c r="BRS15" s="936" t="s">
        <v>126</v>
      </c>
      <c r="BRT15" s="936"/>
      <c r="BRU15" s="936" t="s">
        <v>126</v>
      </c>
      <c r="BRV15" s="936"/>
      <c r="BRW15" s="936" t="s">
        <v>126</v>
      </c>
      <c r="BRX15" s="936"/>
      <c r="BRY15" s="936" t="s">
        <v>126</v>
      </c>
      <c r="BRZ15" s="936"/>
      <c r="BSA15" s="936" t="s">
        <v>126</v>
      </c>
      <c r="BSB15" s="936"/>
      <c r="BSC15" s="936" t="s">
        <v>126</v>
      </c>
      <c r="BSD15" s="936"/>
      <c r="BSE15" s="936" t="s">
        <v>126</v>
      </c>
      <c r="BSF15" s="936"/>
      <c r="BSG15" s="936" t="s">
        <v>126</v>
      </c>
      <c r="BSH15" s="936"/>
      <c r="BSI15" s="936" t="s">
        <v>126</v>
      </c>
      <c r="BSJ15" s="936"/>
      <c r="BSK15" s="936" t="s">
        <v>126</v>
      </c>
      <c r="BSL15" s="936"/>
      <c r="BSM15" s="936" t="s">
        <v>126</v>
      </c>
      <c r="BSN15" s="936"/>
      <c r="BSO15" s="936" t="s">
        <v>126</v>
      </c>
      <c r="BSP15" s="936"/>
      <c r="BSQ15" s="936" t="s">
        <v>126</v>
      </c>
      <c r="BSR15" s="936"/>
      <c r="BSS15" s="936" t="s">
        <v>126</v>
      </c>
      <c r="BST15" s="936"/>
      <c r="BSU15" s="936" t="s">
        <v>126</v>
      </c>
      <c r="BSV15" s="936"/>
      <c r="BSW15" s="936" t="s">
        <v>126</v>
      </c>
      <c r="BSX15" s="936"/>
      <c r="BSY15" s="936" t="s">
        <v>126</v>
      </c>
      <c r="BSZ15" s="936"/>
      <c r="BTA15" s="936" t="s">
        <v>126</v>
      </c>
      <c r="BTB15" s="936"/>
      <c r="BTC15" s="936" t="s">
        <v>126</v>
      </c>
      <c r="BTD15" s="936"/>
      <c r="BTE15" s="936" t="s">
        <v>126</v>
      </c>
      <c r="BTF15" s="936"/>
      <c r="BTG15" s="936" t="s">
        <v>126</v>
      </c>
      <c r="BTH15" s="936"/>
      <c r="BTI15" s="936" t="s">
        <v>126</v>
      </c>
      <c r="BTJ15" s="936"/>
      <c r="BTK15" s="936" t="s">
        <v>126</v>
      </c>
      <c r="BTL15" s="936"/>
      <c r="BTM15" s="936" t="s">
        <v>126</v>
      </c>
      <c r="BTN15" s="936"/>
      <c r="BTO15" s="936" t="s">
        <v>126</v>
      </c>
      <c r="BTP15" s="936"/>
      <c r="BTQ15" s="936" t="s">
        <v>126</v>
      </c>
      <c r="BTR15" s="936"/>
      <c r="BTS15" s="936" t="s">
        <v>126</v>
      </c>
      <c r="BTT15" s="936"/>
      <c r="BTU15" s="936" t="s">
        <v>126</v>
      </c>
      <c r="BTV15" s="936"/>
      <c r="BTW15" s="936" t="s">
        <v>126</v>
      </c>
      <c r="BTX15" s="936"/>
      <c r="BTY15" s="936" t="s">
        <v>126</v>
      </c>
      <c r="BTZ15" s="936"/>
      <c r="BUA15" s="936" t="s">
        <v>126</v>
      </c>
      <c r="BUB15" s="936"/>
      <c r="BUC15" s="936" t="s">
        <v>126</v>
      </c>
      <c r="BUD15" s="936"/>
      <c r="BUE15" s="936" t="s">
        <v>126</v>
      </c>
      <c r="BUF15" s="936"/>
      <c r="BUG15" s="936" t="s">
        <v>126</v>
      </c>
      <c r="BUH15" s="936"/>
      <c r="BUI15" s="936" t="s">
        <v>126</v>
      </c>
      <c r="BUJ15" s="936"/>
      <c r="BUK15" s="936" t="s">
        <v>126</v>
      </c>
      <c r="BUL15" s="936"/>
      <c r="BUM15" s="936" t="s">
        <v>126</v>
      </c>
      <c r="BUN15" s="936"/>
      <c r="BUO15" s="936" t="s">
        <v>126</v>
      </c>
      <c r="BUP15" s="936"/>
      <c r="BUQ15" s="936" t="s">
        <v>126</v>
      </c>
      <c r="BUR15" s="936"/>
      <c r="BUS15" s="936" t="s">
        <v>126</v>
      </c>
      <c r="BUT15" s="936"/>
      <c r="BUU15" s="936" t="s">
        <v>126</v>
      </c>
      <c r="BUV15" s="936"/>
      <c r="BUW15" s="936" t="s">
        <v>126</v>
      </c>
      <c r="BUX15" s="936"/>
      <c r="BUY15" s="936" t="s">
        <v>126</v>
      </c>
      <c r="BUZ15" s="936"/>
      <c r="BVA15" s="936" t="s">
        <v>126</v>
      </c>
      <c r="BVB15" s="936"/>
      <c r="BVC15" s="936" t="s">
        <v>126</v>
      </c>
      <c r="BVD15" s="936"/>
      <c r="BVE15" s="936" t="s">
        <v>126</v>
      </c>
      <c r="BVF15" s="936"/>
      <c r="BVG15" s="936" t="s">
        <v>126</v>
      </c>
      <c r="BVH15" s="936"/>
      <c r="BVI15" s="936" t="s">
        <v>126</v>
      </c>
      <c r="BVJ15" s="936"/>
      <c r="BVK15" s="936" t="s">
        <v>126</v>
      </c>
      <c r="BVL15" s="936"/>
      <c r="BVM15" s="936" t="s">
        <v>126</v>
      </c>
      <c r="BVN15" s="936"/>
      <c r="BVO15" s="936" t="s">
        <v>126</v>
      </c>
      <c r="BVP15" s="936"/>
      <c r="BVQ15" s="936" t="s">
        <v>126</v>
      </c>
      <c r="BVR15" s="936"/>
      <c r="BVS15" s="936" t="s">
        <v>126</v>
      </c>
      <c r="BVT15" s="936"/>
      <c r="BVU15" s="936" t="s">
        <v>126</v>
      </c>
      <c r="BVV15" s="936"/>
      <c r="BVW15" s="936" t="s">
        <v>126</v>
      </c>
      <c r="BVX15" s="936"/>
      <c r="BVY15" s="936" t="s">
        <v>126</v>
      </c>
      <c r="BVZ15" s="936"/>
      <c r="BWA15" s="936" t="s">
        <v>126</v>
      </c>
      <c r="BWB15" s="936"/>
      <c r="BWC15" s="936" t="s">
        <v>126</v>
      </c>
      <c r="BWD15" s="936"/>
      <c r="BWE15" s="936" t="s">
        <v>126</v>
      </c>
      <c r="BWF15" s="936"/>
      <c r="BWG15" s="936" t="s">
        <v>126</v>
      </c>
      <c r="BWH15" s="936"/>
      <c r="BWI15" s="936" t="s">
        <v>126</v>
      </c>
      <c r="BWJ15" s="936"/>
      <c r="BWK15" s="936" t="s">
        <v>126</v>
      </c>
      <c r="BWL15" s="936"/>
      <c r="BWM15" s="936" t="s">
        <v>126</v>
      </c>
      <c r="BWN15" s="936"/>
      <c r="BWO15" s="936" t="s">
        <v>126</v>
      </c>
      <c r="BWP15" s="936"/>
      <c r="BWQ15" s="936" t="s">
        <v>126</v>
      </c>
      <c r="BWR15" s="936"/>
      <c r="BWS15" s="936" t="s">
        <v>126</v>
      </c>
      <c r="BWT15" s="936"/>
      <c r="BWU15" s="936" t="s">
        <v>126</v>
      </c>
      <c r="BWV15" s="936"/>
      <c r="BWW15" s="936" t="s">
        <v>126</v>
      </c>
      <c r="BWX15" s="936"/>
      <c r="BWY15" s="936" t="s">
        <v>126</v>
      </c>
      <c r="BWZ15" s="936"/>
      <c r="BXA15" s="936" t="s">
        <v>126</v>
      </c>
      <c r="BXB15" s="936"/>
      <c r="BXC15" s="936" t="s">
        <v>126</v>
      </c>
      <c r="BXD15" s="936"/>
      <c r="BXE15" s="936" t="s">
        <v>126</v>
      </c>
      <c r="BXF15" s="936"/>
      <c r="BXG15" s="936" t="s">
        <v>126</v>
      </c>
      <c r="BXH15" s="936"/>
      <c r="BXI15" s="936" t="s">
        <v>126</v>
      </c>
      <c r="BXJ15" s="936"/>
      <c r="BXK15" s="936" t="s">
        <v>126</v>
      </c>
      <c r="BXL15" s="936"/>
      <c r="BXM15" s="936" t="s">
        <v>126</v>
      </c>
      <c r="BXN15" s="936"/>
      <c r="BXO15" s="936" t="s">
        <v>126</v>
      </c>
      <c r="BXP15" s="936"/>
      <c r="BXQ15" s="936" t="s">
        <v>126</v>
      </c>
      <c r="BXR15" s="936"/>
      <c r="BXS15" s="936" t="s">
        <v>126</v>
      </c>
      <c r="BXT15" s="936"/>
      <c r="BXU15" s="936" t="s">
        <v>126</v>
      </c>
      <c r="BXV15" s="936"/>
      <c r="BXW15" s="936" t="s">
        <v>126</v>
      </c>
      <c r="BXX15" s="936"/>
      <c r="BXY15" s="936" t="s">
        <v>126</v>
      </c>
      <c r="BXZ15" s="936"/>
      <c r="BYA15" s="936" t="s">
        <v>126</v>
      </c>
      <c r="BYB15" s="936"/>
      <c r="BYC15" s="936" t="s">
        <v>126</v>
      </c>
      <c r="BYD15" s="936"/>
      <c r="BYE15" s="936" t="s">
        <v>126</v>
      </c>
      <c r="BYF15" s="936"/>
      <c r="BYG15" s="936" t="s">
        <v>126</v>
      </c>
      <c r="BYH15" s="936"/>
      <c r="BYI15" s="936" t="s">
        <v>126</v>
      </c>
      <c r="BYJ15" s="936"/>
      <c r="BYK15" s="936" t="s">
        <v>126</v>
      </c>
      <c r="BYL15" s="936"/>
      <c r="BYM15" s="936" t="s">
        <v>126</v>
      </c>
      <c r="BYN15" s="936"/>
      <c r="BYO15" s="936" t="s">
        <v>126</v>
      </c>
      <c r="BYP15" s="936"/>
      <c r="BYQ15" s="936" t="s">
        <v>126</v>
      </c>
      <c r="BYR15" s="936"/>
      <c r="BYS15" s="936" t="s">
        <v>126</v>
      </c>
      <c r="BYT15" s="936"/>
      <c r="BYU15" s="936" t="s">
        <v>126</v>
      </c>
      <c r="BYV15" s="936"/>
      <c r="BYW15" s="936" t="s">
        <v>126</v>
      </c>
      <c r="BYX15" s="936"/>
      <c r="BYY15" s="936" t="s">
        <v>126</v>
      </c>
      <c r="BYZ15" s="936"/>
      <c r="BZA15" s="936" t="s">
        <v>126</v>
      </c>
      <c r="BZB15" s="936"/>
      <c r="BZC15" s="936" t="s">
        <v>126</v>
      </c>
      <c r="BZD15" s="936"/>
      <c r="BZE15" s="936" t="s">
        <v>126</v>
      </c>
      <c r="BZF15" s="936"/>
      <c r="BZG15" s="936" t="s">
        <v>126</v>
      </c>
      <c r="BZH15" s="936"/>
      <c r="BZI15" s="936" t="s">
        <v>126</v>
      </c>
      <c r="BZJ15" s="936"/>
      <c r="BZK15" s="936" t="s">
        <v>126</v>
      </c>
      <c r="BZL15" s="936"/>
      <c r="BZM15" s="936" t="s">
        <v>126</v>
      </c>
      <c r="BZN15" s="936"/>
      <c r="BZO15" s="936" t="s">
        <v>126</v>
      </c>
      <c r="BZP15" s="936"/>
      <c r="BZQ15" s="936" t="s">
        <v>126</v>
      </c>
      <c r="BZR15" s="936"/>
      <c r="BZS15" s="936" t="s">
        <v>126</v>
      </c>
      <c r="BZT15" s="936"/>
      <c r="BZU15" s="936" t="s">
        <v>126</v>
      </c>
      <c r="BZV15" s="936"/>
      <c r="BZW15" s="936" t="s">
        <v>126</v>
      </c>
      <c r="BZX15" s="936"/>
      <c r="BZY15" s="936" t="s">
        <v>126</v>
      </c>
      <c r="BZZ15" s="936"/>
      <c r="CAA15" s="936" t="s">
        <v>126</v>
      </c>
      <c r="CAB15" s="936"/>
      <c r="CAC15" s="936" t="s">
        <v>126</v>
      </c>
      <c r="CAD15" s="936"/>
      <c r="CAE15" s="936" t="s">
        <v>126</v>
      </c>
      <c r="CAF15" s="936"/>
      <c r="CAG15" s="936" t="s">
        <v>126</v>
      </c>
      <c r="CAH15" s="936"/>
      <c r="CAI15" s="936" t="s">
        <v>126</v>
      </c>
      <c r="CAJ15" s="936"/>
      <c r="CAK15" s="936" t="s">
        <v>126</v>
      </c>
      <c r="CAL15" s="936"/>
      <c r="CAM15" s="936" t="s">
        <v>126</v>
      </c>
      <c r="CAN15" s="936"/>
      <c r="CAO15" s="936" t="s">
        <v>126</v>
      </c>
      <c r="CAP15" s="936"/>
      <c r="CAQ15" s="936" t="s">
        <v>126</v>
      </c>
      <c r="CAR15" s="936"/>
      <c r="CAS15" s="936" t="s">
        <v>126</v>
      </c>
      <c r="CAT15" s="936"/>
      <c r="CAU15" s="936" t="s">
        <v>126</v>
      </c>
      <c r="CAV15" s="936"/>
      <c r="CAW15" s="936" t="s">
        <v>126</v>
      </c>
      <c r="CAX15" s="936"/>
      <c r="CAY15" s="936" t="s">
        <v>126</v>
      </c>
      <c r="CAZ15" s="936"/>
      <c r="CBA15" s="936" t="s">
        <v>126</v>
      </c>
      <c r="CBB15" s="936"/>
      <c r="CBC15" s="936" t="s">
        <v>126</v>
      </c>
      <c r="CBD15" s="936"/>
      <c r="CBE15" s="936" t="s">
        <v>126</v>
      </c>
      <c r="CBF15" s="936"/>
      <c r="CBG15" s="936" t="s">
        <v>126</v>
      </c>
      <c r="CBH15" s="936"/>
      <c r="CBI15" s="936" t="s">
        <v>126</v>
      </c>
      <c r="CBJ15" s="936"/>
      <c r="CBK15" s="936" t="s">
        <v>126</v>
      </c>
      <c r="CBL15" s="936"/>
      <c r="CBM15" s="936" t="s">
        <v>126</v>
      </c>
      <c r="CBN15" s="936"/>
      <c r="CBO15" s="936" t="s">
        <v>126</v>
      </c>
      <c r="CBP15" s="936"/>
      <c r="CBQ15" s="936" t="s">
        <v>126</v>
      </c>
      <c r="CBR15" s="936"/>
      <c r="CBS15" s="936" t="s">
        <v>126</v>
      </c>
      <c r="CBT15" s="936"/>
      <c r="CBU15" s="936" t="s">
        <v>126</v>
      </c>
      <c r="CBV15" s="936"/>
      <c r="CBW15" s="936" t="s">
        <v>126</v>
      </c>
      <c r="CBX15" s="936"/>
      <c r="CBY15" s="936" t="s">
        <v>126</v>
      </c>
      <c r="CBZ15" s="936"/>
      <c r="CCA15" s="936" t="s">
        <v>126</v>
      </c>
      <c r="CCB15" s="936"/>
      <c r="CCC15" s="936" t="s">
        <v>126</v>
      </c>
      <c r="CCD15" s="936"/>
      <c r="CCE15" s="936" t="s">
        <v>126</v>
      </c>
      <c r="CCF15" s="936"/>
      <c r="CCG15" s="936" t="s">
        <v>126</v>
      </c>
      <c r="CCH15" s="936"/>
      <c r="CCI15" s="936" t="s">
        <v>126</v>
      </c>
      <c r="CCJ15" s="936"/>
      <c r="CCK15" s="936" t="s">
        <v>126</v>
      </c>
      <c r="CCL15" s="936"/>
      <c r="CCM15" s="936" t="s">
        <v>126</v>
      </c>
      <c r="CCN15" s="936"/>
      <c r="CCO15" s="936" t="s">
        <v>126</v>
      </c>
      <c r="CCP15" s="936"/>
      <c r="CCQ15" s="936" t="s">
        <v>126</v>
      </c>
      <c r="CCR15" s="936"/>
      <c r="CCS15" s="936" t="s">
        <v>126</v>
      </c>
      <c r="CCT15" s="936"/>
      <c r="CCU15" s="936" t="s">
        <v>126</v>
      </c>
      <c r="CCV15" s="936"/>
      <c r="CCW15" s="936" t="s">
        <v>126</v>
      </c>
      <c r="CCX15" s="936"/>
      <c r="CCY15" s="936" t="s">
        <v>126</v>
      </c>
      <c r="CCZ15" s="936"/>
      <c r="CDA15" s="936" t="s">
        <v>126</v>
      </c>
      <c r="CDB15" s="936"/>
      <c r="CDC15" s="936" t="s">
        <v>126</v>
      </c>
      <c r="CDD15" s="936"/>
      <c r="CDE15" s="936" t="s">
        <v>126</v>
      </c>
      <c r="CDF15" s="936"/>
      <c r="CDG15" s="936" t="s">
        <v>126</v>
      </c>
      <c r="CDH15" s="936"/>
      <c r="CDI15" s="936" t="s">
        <v>126</v>
      </c>
      <c r="CDJ15" s="936"/>
      <c r="CDK15" s="936" t="s">
        <v>126</v>
      </c>
      <c r="CDL15" s="936"/>
      <c r="CDM15" s="936" t="s">
        <v>126</v>
      </c>
      <c r="CDN15" s="936"/>
      <c r="CDO15" s="936" t="s">
        <v>126</v>
      </c>
      <c r="CDP15" s="936"/>
      <c r="CDQ15" s="936" t="s">
        <v>126</v>
      </c>
      <c r="CDR15" s="936"/>
      <c r="CDS15" s="936" t="s">
        <v>126</v>
      </c>
      <c r="CDT15" s="936"/>
      <c r="CDU15" s="936" t="s">
        <v>126</v>
      </c>
      <c r="CDV15" s="936"/>
      <c r="CDW15" s="936" t="s">
        <v>126</v>
      </c>
      <c r="CDX15" s="936"/>
      <c r="CDY15" s="936" t="s">
        <v>126</v>
      </c>
      <c r="CDZ15" s="936"/>
      <c r="CEA15" s="936" t="s">
        <v>126</v>
      </c>
      <c r="CEB15" s="936"/>
      <c r="CEC15" s="936" t="s">
        <v>126</v>
      </c>
      <c r="CED15" s="936"/>
      <c r="CEE15" s="936" t="s">
        <v>126</v>
      </c>
      <c r="CEF15" s="936"/>
      <c r="CEG15" s="936" t="s">
        <v>126</v>
      </c>
      <c r="CEH15" s="936"/>
      <c r="CEI15" s="936" t="s">
        <v>126</v>
      </c>
      <c r="CEJ15" s="936"/>
      <c r="CEK15" s="936" t="s">
        <v>126</v>
      </c>
      <c r="CEL15" s="936"/>
      <c r="CEM15" s="936" t="s">
        <v>126</v>
      </c>
      <c r="CEN15" s="936"/>
      <c r="CEO15" s="936" t="s">
        <v>126</v>
      </c>
      <c r="CEP15" s="936"/>
      <c r="CEQ15" s="936" t="s">
        <v>126</v>
      </c>
      <c r="CER15" s="936"/>
      <c r="CES15" s="936" t="s">
        <v>126</v>
      </c>
      <c r="CET15" s="936"/>
      <c r="CEU15" s="936" t="s">
        <v>126</v>
      </c>
      <c r="CEV15" s="936"/>
      <c r="CEW15" s="936" t="s">
        <v>126</v>
      </c>
      <c r="CEX15" s="936"/>
      <c r="CEY15" s="936" t="s">
        <v>126</v>
      </c>
      <c r="CEZ15" s="936"/>
      <c r="CFA15" s="936" t="s">
        <v>126</v>
      </c>
      <c r="CFB15" s="936"/>
      <c r="CFC15" s="936" t="s">
        <v>126</v>
      </c>
      <c r="CFD15" s="936"/>
      <c r="CFE15" s="936" t="s">
        <v>126</v>
      </c>
      <c r="CFF15" s="936"/>
      <c r="CFG15" s="936" t="s">
        <v>126</v>
      </c>
      <c r="CFH15" s="936"/>
      <c r="CFI15" s="936" t="s">
        <v>126</v>
      </c>
      <c r="CFJ15" s="936"/>
      <c r="CFK15" s="936" t="s">
        <v>126</v>
      </c>
      <c r="CFL15" s="936"/>
      <c r="CFM15" s="936" t="s">
        <v>126</v>
      </c>
      <c r="CFN15" s="936"/>
      <c r="CFO15" s="936" t="s">
        <v>126</v>
      </c>
      <c r="CFP15" s="936"/>
      <c r="CFQ15" s="936" t="s">
        <v>126</v>
      </c>
      <c r="CFR15" s="936"/>
      <c r="CFS15" s="936" t="s">
        <v>126</v>
      </c>
      <c r="CFT15" s="936"/>
      <c r="CFU15" s="936" t="s">
        <v>126</v>
      </c>
      <c r="CFV15" s="936"/>
      <c r="CFW15" s="936" t="s">
        <v>126</v>
      </c>
      <c r="CFX15" s="936"/>
      <c r="CFY15" s="936" t="s">
        <v>126</v>
      </c>
      <c r="CFZ15" s="936"/>
      <c r="CGA15" s="936" t="s">
        <v>126</v>
      </c>
      <c r="CGB15" s="936"/>
      <c r="CGC15" s="936" t="s">
        <v>126</v>
      </c>
      <c r="CGD15" s="936"/>
      <c r="CGE15" s="936" t="s">
        <v>126</v>
      </c>
      <c r="CGF15" s="936"/>
      <c r="CGG15" s="936" t="s">
        <v>126</v>
      </c>
      <c r="CGH15" s="936"/>
      <c r="CGI15" s="936" t="s">
        <v>126</v>
      </c>
      <c r="CGJ15" s="936"/>
      <c r="CGK15" s="936" t="s">
        <v>126</v>
      </c>
      <c r="CGL15" s="936"/>
      <c r="CGM15" s="936" t="s">
        <v>126</v>
      </c>
      <c r="CGN15" s="936"/>
      <c r="CGO15" s="936" t="s">
        <v>126</v>
      </c>
      <c r="CGP15" s="936"/>
      <c r="CGQ15" s="936" t="s">
        <v>126</v>
      </c>
      <c r="CGR15" s="936"/>
      <c r="CGS15" s="936" t="s">
        <v>126</v>
      </c>
      <c r="CGT15" s="936"/>
      <c r="CGU15" s="936" t="s">
        <v>126</v>
      </c>
      <c r="CGV15" s="936"/>
      <c r="CGW15" s="936" t="s">
        <v>126</v>
      </c>
      <c r="CGX15" s="936"/>
      <c r="CGY15" s="936" t="s">
        <v>126</v>
      </c>
      <c r="CGZ15" s="936"/>
      <c r="CHA15" s="936" t="s">
        <v>126</v>
      </c>
      <c r="CHB15" s="936"/>
      <c r="CHC15" s="936" t="s">
        <v>126</v>
      </c>
      <c r="CHD15" s="936"/>
      <c r="CHE15" s="936" t="s">
        <v>126</v>
      </c>
      <c r="CHF15" s="936"/>
      <c r="CHG15" s="936" t="s">
        <v>126</v>
      </c>
      <c r="CHH15" s="936"/>
      <c r="CHI15" s="936" t="s">
        <v>126</v>
      </c>
      <c r="CHJ15" s="936"/>
      <c r="CHK15" s="936" t="s">
        <v>126</v>
      </c>
      <c r="CHL15" s="936"/>
      <c r="CHM15" s="936" t="s">
        <v>126</v>
      </c>
      <c r="CHN15" s="936"/>
      <c r="CHO15" s="936" t="s">
        <v>126</v>
      </c>
      <c r="CHP15" s="936"/>
      <c r="CHQ15" s="936" t="s">
        <v>126</v>
      </c>
      <c r="CHR15" s="936"/>
      <c r="CHS15" s="936" t="s">
        <v>126</v>
      </c>
      <c r="CHT15" s="936"/>
      <c r="CHU15" s="936" t="s">
        <v>126</v>
      </c>
      <c r="CHV15" s="936"/>
      <c r="CHW15" s="936" t="s">
        <v>126</v>
      </c>
      <c r="CHX15" s="936"/>
      <c r="CHY15" s="936" t="s">
        <v>126</v>
      </c>
      <c r="CHZ15" s="936"/>
      <c r="CIA15" s="936" t="s">
        <v>126</v>
      </c>
      <c r="CIB15" s="936"/>
      <c r="CIC15" s="936" t="s">
        <v>126</v>
      </c>
      <c r="CID15" s="936"/>
      <c r="CIE15" s="936" t="s">
        <v>126</v>
      </c>
      <c r="CIF15" s="936"/>
      <c r="CIG15" s="936" t="s">
        <v>126</v>
      </c>
      <c r="CIH15" s="936"/>
      <c r="CII15" s="936" t="s">
        <v>126</v>
      </c>
      <c r="CIJ15" s="936"/>
      <c r="CIK15" s="936" t="s">
        <v>126</v>
      </c>
      <c r="CIL15" s="936"/>
      <c r="CIM15" s="936" t="s">
        <v>126</v>
      </c>
      <c r="CIN15" s="936"/>
      <c r="CIO15" s="936" t="s">
        <v>126</v>
      </c>
      <c r="CIP15" s="936"/>
      <c r="CIQ15" s="936" t="s">
        <v>126</v>
      </c>
      <c r="CIR15" s="936"/>
      <c r="CIS15" s="936" t="s">
        <v>126</v>
      </c>
      <c r="CIT15" s="936"/>
      <c r="CIU15" s="936" t="s">
        <v>126</v>
      </c>
      <c r="CIV15" s="936"/>
      <c r="CIW15" s="936" t="s">
        <v>126</v>
      </c>
      <c r="CIX15" s="936"/>
      <c r="CIY15" s="936" t="s">
        <v>126</v>
      </c>
      <c r="CIZ15" s="936"/>
      <c r="CJA15" s="936" t="s">
        <v>126</v>
      </c>
      <c r="CJB15" s="936"/>
      <c r="CJC15" s="936" t="s">
        <v>126</v>
      </c>
      <c r="CJD15" s="936"/>
      <c r="CJE15" s="936" t="s">
        <v>126</v>
      </c>
      <c r="CJF15" s="936"/>
      <c r="CJG15" s="936" t="s">
        <v>126</v>
      </c>
      <c r="CJH15" s="936"/>
      <c r="CJI15" s="936" t="s">
        <v>126</v>
      </c>
      <c r="CJJ15" s="936"/>
      <c r="CJK15" s="936" t="s">
        <v>126</v>
      </c>
      <c r="CJL15" s="936"/>
      <c r="CJM15" s="936" t="s">
        <v>126</v>
      </c>
      <c r="CJN15" s="936"/>
      <c r="CJO15" s="936" t="s">
        <v>126</v>
      </c>
      <c r="CJP15" s="936"/>
      <c r="CJQ15" s="936" t="s">
        <v>126</v>
      </c>
      <c r="CJR15" s="936"/>
      <c r="CJS15" s="936" t="s">
        <v>126</v>
      </c>
      <c r="CJT15" s="936"/>
      <c r="CJU15" s="936" t="s">
        <v>126</v>
      </c>
      <c r="CJV15" s="936"/>
      <c r="CJW15" s="936" t="s">
        <v>126</v>
      </c>
      <c r="CJX15" s="936"/>
      <c r="CJY15" s="936" t="s">
        <v>126</v>
      </c>
      <c r="CJZ15" s="936"/>
      <c r="CKA15" s="936" t="s">
        <v>126</v>
      </c>
      <c r="CKB15" s="936"/>
      <c r="CKC15" s="936" t="s">
        <v>126</v>
      </c>
      <c r="CKD15" s="936"/>
      <c r="CKE15" s="936" t="s">
        <v>126</v>
      </c>
      <c r="CKF15" s="936"/>
      <c r="CKG15" s="936" t="s">
        <v>126</v>
      </c>
      <c r="CKH15" s="936"/>
      <c r="CKI15" s="936" t="s">
        <v>126</v>
      </c>
      <c r="CKJ15" s="936"/>
      <c r="CKK15" s="936" t="s">
        <v>126</v>
      </c>
      <c r="CKL15" s="936"/>
      <c r="CKM15" s="936" t="s">
        <v>126</v>
      </c>
      <c r="CKN15" s="936"/>
      <c r="CKO15" s="936" t="s">
        <v>126</v>
      </c>
      <c r="CKP15" s="936"/>
      <c r="CKQ15" s="936" t="s">
        <v>126</v>
      </c>
      <c r="CKR15" s="936"/>
      <c r="CKS15" s="936" t="s">
        <v>126</v>
      </c>
      <c r="CKT15" s="936"/>
      <c r="CKU15" s="936" t="s">
        <v>126</v>
      </c>
      <c r="CKV15" s="936"/>
      <c r="CKW15" s="936" t="s">
        <v>126</v>
      </c>
      <c r="CKX15" s="936"/>
      <c r="CKY15" s="936" t="s">
        <v>126</v>
      </c>
      <c r="CKZ15" s="936"/>
      <c r="CLA15" s="936" t="s">
        <v>126</v>
      </c>
      <c r="CLB15" s="936"/>
      <c r="CLC15" s="936" t="s">
        <v>126</v>
      </c>
      <c r="CLD15" s="936"/>
      <c r="CLE15" s="936" t="s">
        <v>126</v>
      </c>
      <c r="CLF15" s="936"/>
      <c r="CLG15" s="936" t="s">
        <v>126</v>
      </c>
      <c r="CLH15" s="936"/>
      <c r="CLI15" s="936" t="s">
        <v>126</v>
      </c>
      <c r="CLJ15" s="936"/>
      <c r="CLK15" s="936" t="s">
        <v>126</v>
      </c>
      <c r="CLL15" s="936"/>
      <c r="CLM15" s="936" t="s">
        <v>126</v>
      </c>
      <c r="CLN15" s="936"/>
      <c r="CLO15" s="936" t="s">
        <v>126</v>
      </c>
      <c r="CLP15" s="936"/>
      <c r="CLQ15" s="936" t="s">
        <v>126</v>
      </c>
      <c r="CLR15" s="936"/>
      <c r="CLS15" s="936" t="s">
        <v>126</v>
      </c>
      <c r="CLT15" s="936"/>
      <c r="CLU15" s="936" t="s">
        <v>126</v>
      </c>
      <c r="CLV15" s="936"/>
      <c r="CLW15" s="936" t="s">
        <v>126</v>
      </c>
      <c r="CLX15" s="936"/>
      <c r="CLY15" s="936" t="s">
        <v>126</v>
      </c>
      <c r="CLZ15" s="936"/>
      <c r="CMA15" s="936" t="s">
        <v>126</v>
      </c>
      <c r="CMB15" s="936"/>
      <c r="CMC15" s="936" t="s">
        <v>126</v>
      </c>
      <c r="CMD15" s="936"/>
      <c r="CME15" s="936" t="s">
        <v>126</v>
      </c>
      <c r="CMF15" s="936"/>
      <c r="CMG15" s="936" t="s">
        <v>126</v>
      </c>
      <c r="CMH15" s="936"/>
      <c r="CMI15" s="936" t="s">
        <v>126</v>
      </c>
      <c r="CMJ15" s="936"/>
      <c r="CMK15" s="936" t="s">
        <v>126</v>
      </c>
      <c r="CML15" s="936"/>
      <c r="CMM15" s="936" t="s">
        <v>126</v>
      </c>
      <c r="CMN15" s="936"/>
      <c r="CMO15" s="936" t="s">
        <v>126</v>
      </c>
      <c r="CMP15" s="936"/>
      <c r="CMQ15" s="936" t="s">
        <v>126</v>
      </c>
      <c r="CMR15" s="936"/>
      <c r="CMS15" s="936" t="s">
        <v>126</v>
      </c>
      <c r="CMT15" s="936"/>
      <c r="CMU15" s="936" t="s">
        <v>126</v>
      </c>
      <c r="CMV15" s="936"/>
      <c r="CMW15" s="936" t="s">
        <v>126</v>
      </c>
      <c r="CMX15" s="936"/>
      <c r="CMY15" s="936" t="s">
        <v>126</v>
      </c>
      <c r="CMZ15" s="936"/>
      <c r="CNA15" s="936" t="s">
        <v>126</v>
      </c>
      <c r="CNB15" s="936"/>
      <c r="CNC15" s="936" t="s">
        <v>126</v>
      </c>
      <c r="CND15" s="936"/>
      <c r="CNE15" s="936" t="s">
        <v>126</v>
      </c>
      <c r="CNF15" s="936"/>
      <c r="CNG15" s="936" t="s">
        <v>126</v>
      </c>
      <c r="CNH15" s="936"/>
      <c r="CNI15" s="936" t="s">
        <v>126</v>
      </c>
      <c r="CNJ15" s="936"/>
      <c r="CNK15" s="936" t="s">
        <v>126</v>
      </c>
      <c r="CNL15" s="936"/>
      <c r="CNM15" s="936" t="s">
        <v>126</v>
      </c>
      <c r="CNN15" s="936"/>
      <c r="CNO15" s="936" t="s">
        <v>126</v>
      </c>
      <c r="CNP15" s="936"/>
      <c r="CNQ15" s="936" t="s">
        <v>126</v>
      </c>
      <c r="CNR15" s="936"/>
      <c r="CNS15" s="936" t="s">
        <v>126</v>
      </c>
      <c r="CNT15" s="936"/>
      <c r="CNU15" s="936" t="s">
        <v>126</v>
      </c>
      <c r="CNV15" s="936"/>
      <c r="CNW15" s="936" t="s">
        <v>126</v>
      </c>
      <c r="CNX15" s="936"/>
      <c r="CNY15" s="936" t="s">
        <v>126</v>
      </c>
      <c r="CNZ15" s="936"/>
      <c r="COA15" s="936" t="s">
        <v>126</v>
      </c>
      <c r="COB15" s="936"/>
      <c r="COC15" s="936" t="s">
        <v>126</v>
      </c>
      <c r="COD15" s="936"/>
      <c r="COE15" s="936" t="s">
        <v>126</v>
      </c>
      <c r="COF15" s="936"/>
      <c r="COG15" s="936" t="s">
        <v>126</v>
      </c>
      <c r="COH15" s="936"/>
      <c r="COI15" s="936" t="s">
        <v>126</v>
      </c>
      <c r="COJ15" s="936"/>
      <c r="COK15" s="936" t="s">
        <v>126</v>
      </c>
      <c r="COL15" s="936"/>
      <c r="COM15" s="936" t="s">
        <v>126</v>
      </c>
      <c r="CON15" s="936"/>
      <c r="COO15" s="936" t="s">
        <v>126</v>
      </c>
      <c r="COP15" s="936"/>
      <c r="COQ15" s="936" t="s">
        <v>126</v>
      </c>
      <c r="COR15" s="936"/>
      <c r="COS15" s="936" t="s">
        <v>126</v>
      </c>
      <c r="COT15" s="936"/>
      <c r="COU15" s="936" t="s">
        <v>126</v>
      </c>
      <c r="COV15" s="936"/>
      <c r="COW15" s="936" t="s">
        <v>126</v>
      </c>
      <c r="COX15" s="936"/>
      <c r="COY15" s="936" t="s">
        <v>126</v>
      </c>
      <c r="COZ15" s="936"/>
      <c r="CPA15" s="936" t="s">
        <v>126</v>
      </c>
      <c r="CPB15" s="936"/>
      <c r="CPC15" s="936" t="s">
        <v>126</v>
      </c>
      <c r="CPD15" s="936"/>
      <c r="CPE15" s="936" t="s">
        <v>126</v>
      </c>
      <c r="CPF15" s="936"/>
      <c r="CPG15" s="936" t="s">
        <v>126</v>
      </c>
      <c r="CPH15" s="936"/>
      <c r="CPI15" s="936" t="s">
        <v>126</v>
      </c>
      <c r="CPJ15" s="936"/>
      <c r="CPK15" s="936" t="s">
        <v>126</v>
      </c>
      <c r="CPL15" s="936"/>
      <c r="CPM15" s="936" t="s">
        <v>126</v>
      </c>
      <c r="CPN15" s="936"/>
      <c r="CPO15" s="936" t="s">
        <v>126</v>
      </c>
      <c r="CPP15" s="936"/>
      <c r="CPQ15" s="936" t="s">
        <v>126</v>
      </c>
      <c r="CPR15" s="936"/>
      <c r="CPS15" s="936" t="s">
        <v>126</v>
      </c>
      <c r="CPT15" s="936"/>
      <c r="CPU15" s="936" t="s">
        <v>126</v>
      </c>
      <c r="CPV15" s="936"/>
      <c r="CPW15" s="936" t="s">
        <v>126</v>
      </c>
      <c r="CPX15" s="936"/>
      <c r="CPY15" s="936" t="s">
        <v>126</v>
      </c>
      <c r="CPZ15" s="936"/>
      <c r="CQA15" s="936" t="s">
        <v>126</v>
      </c>
      <c r="CQB15" s="936"/>
      <c r="CQC15" s="936" t="s">
        <v>126</v>
      </c>
      <c r="CQD15" s="936"/>
      <c r="CQE15" s="936" t="s">
        <v>126</v>
      </c>
      <c r="CQF15" s="936"/>
      <c r="CQG15" s="936" t="s">
        <v>126</v>
      </c>
      <c r="CQH15" s="936"/>
      <c r="CQI15" s="936" t="s">
        <v>126</v>
      </c>
      <c r="CQJ15" s="936"/>
      <c r="CQK15" s="936" t="s">
        <v>126</v>
      </c>
      <c r="CQL15" s="936"/>
      <c r="CQM15" s="936" t="s">
        <v>126</v>
      </c>
      <c r="CQN15" s="936"/>
      <c r="CQO15" s="936" t="s">
        <v>126</v>
      </c>
      <c r="CQP15" s="936"/>
      <c r="CQQ15" s="936" t="s">
        <v>126</v>
      </c>
      <c r="CQR15" s="936"/>
      <c r="CQS15" s="936" t="s">
        <v>126</v>
      </c>
      <c r="CQT15" s="936"/>
      <c r="CQU15" s="936" t="s">
        <v>126</v>
      </c>
      <c r="CQV15" s="936"/>
      <c r="CQW15" s="936" t="s">
        <v>126</v>
      </c>
      <c r="CQX15" s="936"/>
      <c r="CQY15" s="936" t="s">
        <v>126</v>
      </c>
      <c r="CQZ15" s="936"/>
      <c r="CRA15" s="936" t="s">
        <v>126</v>
      </c>
      <c r="CRB15" s="936"/>
      <c r="CRC15" s="936" t="s">
        <v>126</v>
      </c>
      <c r="CRD15" s="936"/>
      <c r="CRE15" s="936" t="s">
        <v>126</v>
      </c>
      <c r="CRF15" s="936"/>
      <c r="CRG15" s="936" t="s">
        <v>126</v>
      </c>
      <c r="CRH15" s="936"/>
      <c r="CRI15" s="936" t="s">
        <v>126</v>
      </c>
      <c r="CRJ15" s="936"/>
      <c r="CRK15" s="936" t="s">
        <v>126</v>
      </c>
      <c r="CRL15" s="936"/>
      <c r="CRM15" s="936" t="s">
        <v>126</v>
      </c>
      <c r="CRN15" s="936"/>
      <c r="CRO15" s="936" t="s">
        <v>126</v>
      </c>
      <c r="CRP15" s="936"/>
      <c r="CRQ15" s="936" t="s">
        <v>126</v>
      </c>
      <c r="CRR15" s="936"/>
      <c r="CRS15" s="936" t="s">
        <v>126</v>
      </c>
      <c r="CRT15" s="936"/>
      <c r="CRU15" s="936" t="s">
        <v>126</v>
      </c>
      <c r="CRV15" s="936"/>
      <c r="CRW15" s="936" t="s">
        <v>126</v>
      </c>
      <c r="CRX15" s="936"/>
      <c r="CRY15" s="936" t="s">
        <v>126</v>
      </c>
      <c r="CRZ15" s="936"/>
      <c r="CSA15" s="936" t="s">
        <v>126</v>
      </c>
      <c r="CSB15" s="936"/>
      <c r="CSC15" s="936" t="s">
        <v>126</v>
      </c>
      <c r="CSD15" s="936"/>
      <c r="CSE15" s="936" t="s">
        <v>126</v>
      </c>
      <c r="CSF15" s="936"/>
      <c r="CSG15" s="936" t="s">
        <v>126</v>
      </c>
      <c r="CSH15" s="936"/>
      <c r="CSI15" s="936" t="s">
        <v>126</v>
      </c>
      <c r="CSJ15" s="936"/>
      <c r="CSK15" s="936" t="s">
        <v>126</v>
      </c>
      <c r="CSL15" s="936"/>
      <c r="CSM15" s="936" t="s">
        <v>126</v>
      </c>
      <c r="CSN15" s="936"/>
      <c r="CSO15" s="936" t="s">
        <v>126</v>
      </c>
      <c r="CSP15" s="936"/>
      <c r="CSQ15" s="936" t="s">
        <v>126</v>
      </c>
      <c r="CSR15" s="936"/>
      <c r="CSS15" s="936" t="s">
        <v>126</v>
      </c>
      <c r="CST15" s="936"/>
      <c r="CSU15" s="936" t="s">
        <v>126</v>
      </c>
      <c r="CSV15" s="936"/>
      <c r="CSW15" s="936" t="s">
        <v>126</v>
      </c>
      <c r="CSX15" s="936"/>
      <c r="CSY15" s="936" t="s">
        <v>126</v>
      </c>
      <c r="CSZ15" s="936"/>
      <c r="CTA15" s="936" t="s">
        <v>126</v>
      </c>
      <c r="CTB15" s="936"/>
      <c r="CTC15" s="936" t="s">
        <v>126</v>
      </c>
      <c r="CTD15" s="936"/>
      <c r="CTE15" s="936" t="s">
        <v>126</v>
      </c>
      <c r="CTF15" s="936"/>
      <c r="CTG15" s="936" t="s">
        <v>126</v>
      </c>
      <c r="CTH15" s="936"/>
      <c r="CTI15" s="936" t="s">
        <v>126</v>
      </c>
      <c r="CTJ15" s="936"/>
      <c r="CTK15" s="936" t="s">
        <v>126</v>
      </c>
      <c r="CTL15" s="936"/>
      <c r="CTM15" s="936" t="s">
        <v>126</v>
      </c>
      <c r="CTN15" s="936"/>
      <c r="CTO15" s="936" t="s">
        <v>126</v>
      </c>
      <c r="CTP15" s="936"/>
      <c r="CTQ15" s="936" t="s">
        <v>126</v>
      </c>
      <c r="CTR15" s="936"/>
      <c r="CTS15" s="936" t="s">
        <v>126</v>
      </c>
      <c r="CTT15" s="936"/>
      <c r="CTU15" s="936" t="s">
        <v>126</v>
      </c>
      <c r="CTV15" s="936"/>
      <c r="CTW15" s="936" t="s">
        <v>126</v>
      </c>
      <c r="CTX15" s="936"/>
      <c r="CTY15" s="936" t="s">
        <v>126</v>
      </c>
      <c r="CTZ15" s="936"/>
      <c r="CUA15" s="936" t="s">
        <v>126</v>
      </c>
      <c r="CUB15" s="936"/>
      <c r="CUC15" s="936" t="s">
        <v>126</v>
      </c>
      <c r="CUD15" s="936"/>
      <c r="CUE15" s="936" t="s">
        <v>126</v>
      </c>
      <c r="CUF15" s="936"/>
      <c r="CUG15" s="936" t="s">
        <v>126</v>
      </c>
      <c r="CUH15" s="936"/>
      <c r="CUI15" s="936" t="s">
        <v>126</v>
      </c>
      <c r="CUJ15" s="936"/>
      <c r="CUK15" s="936" t="s">
        <v>126</v>
      </c>
      <c r="CUL15" s="936"/>
      <c r="CUM15" s="936" t="s">
        <v>126</v>
      </c>
      <c r="CUN15" s="936"/>
      <c r="CUO15" s="936" t="s">
        <v>126</v>
      </c>
      <c r="CUP15" s="936"/>
      <c r="CUQ15" s="936" t="s">
        <v>126</v>
      </c>
      <c r="CUR15" s="936"/>
      <c r="CUS15" s="936" t="s">
        <v>126</v>
      </c>
      <c r="CUT15" s="936"/>
      <c r="CUU15" s="936" t="s">
        <v>126</v>
      </c>
      <c r="CUV15" s="936"/>
      <c r="CUW15" s="936" t="s">
        <v>126</v>
      </c>
      <c r="CUX15" s="936"/>
      <c r="CUY15" s="936" t="s">
        <v>126</v>
      </c>
      <c r="CUZ15" s="936"/>
      <c r="CVA15" s="936" t="s">
        <v>126</v>
      </c>
      <c r="CVB15" s="936"/>
      <c r="CVC15" s="936" t="s">
        <v>126</v>
      </c>
      <c r="CVD15" s="936"/>
      <c r="CVE15" s="936" t="s">
        <v>126</v>
      </c>
      <c r="CVF15" s="936"/>
      <c r="CVG15" s="936" t="s">
        <v>126</v>
      </c>
      <c r="CVH15" s="936"/>
      <c r="CVI15" s="936" t="s">
        <v>126</v>
      </c>
      <c r="CVJ15" s="936"/>
      <c r="CVK15" s="936" t="s">
        <v>126</v>
      </c>
      <c r="CVL15" s="936"/>
      <c r="CVM15" s="936" t="s">
        <v>126</v>
      </c>
      <c r="CVN15" s="936"/>
      <c r="CVO15" s="936" t="s">
        <v>126</v>
      </c>
      <c r="CVP15" s="936"/>
      <c r="CVQ15" s="936" t="s">
        <v>126</v>
      </c>
      <c r="CVR15" s="936"/>
      <c r="CVS15" s="936" t="s">
        <v>126</v>
      </c>
      <c r="CVT15" s="936"/>
      <c r="CVU15" s="936" t="s">
        <v>126</v>
      </c>
      <c r="CVV15" s="936"/>
      <c r="CVW15" s="936" t="s">
        <v>126</v>
      </c>
      <c r="CVX15" s="936"/>
      <c r="CVY15" s="936" t="s">
        <v>126</v>
      </c>
      <c r="CVZ15" s="936"/>
      <c r="CWA15" s="936" t="s">
        <v>126</v>
      </c>
      <c r="CWB15" s="936"/>
      <c r="CWC15" s="936" t="s">
        <v>126</v>
      </c>
      <c r="CWD15" s="936"/>
      <c r="CWE15" s="936" t="s">
        <v>126</v>
      </c>
      <c r="CWF15" s="936"/>
      <c r="CWG15" s="936" t="s">
        <v>126</v>
      </c>
      <c r="CWH15" s="936"/>
      <c r="CWI15" s="936" t="s">
        <v>126</v>
      </c>
      <c r="CWJ15" s="936"/>
      <c r="CWK15" s="936" t="s">
        <v>126</v>
      </c>
      <c r="CWL15" s="936"/>
      <c r="CWM15" s="936" t="s">
        <v>126</v>
      </c>
      <c r="CWN15" s="936"/>
      <c r="CWO15" s="936" t="s">
        <v>126</v>
      </c>
      <c r="CWP15" s="936"/>
      <c r="CWQ15" s="936" t="s">
        <v>126</v>
      </c>
      <c r="CWR15" s="936"/>
      <c r="CWS15" s="936" t="s">
        <v>126</v>
      </c>
      <c r="CWT15" s="936"/>
      <c r="CWU15" s="936" t="s">
        <v>126</v>
      </c>
      <c r="CWV15" s="936"/>
      <c r="CWW15" s="936" t="s">
        <v>126</v>
      </c>
      <c r="CWX15" s="936"/>
      <c r="CWY15" s="936" t="s">
        <v>126</v>
      </c>
      <c r="CWZ15" s="936"/>
      <c r="CXA15" s="936" t="s">
        <v>126</v>
      </c>
      <c r="CXB15" s="936"/>
      <c r="CXC15" s="936" t="s">
        <v>126</v>
      </c>
      <c r="CXD15" s="936"/>
      <c r="CXE15" s="936" t="s">
        <v>126</v>
      </c>
      <c r="CXF15" s="936"/>
      <c r="CXG15" s="936" t="s">
        <v>126</v>
      </c>
      <c r="CXH15" s="936"/>
      <c r="CXI15" s="936" t="s">
        <v>126</v>
      </c>
      <c r="CXJ15" s="936"/>
      <c r="CXK15" s="936" t="s">
        <v>126</v>
      </c>
      <c r="CXL15" s="936"/>
      <c r="CXM15" s="936" t="s">
        <v>126</v>
      </c>
      <c r="CXN15" s="936"/>
      <c r="CXO15" s="936" t="s">
        <v>126</v>
      </c>
      <c r="CXP15" s="936"/>
      <c r="CXQ15" s="936" t="s">
        <v>126</v>
      </c>
      <c r="CXR15" s="936"/>
      <c r="CXS15" s="936" t="s">
        <v>126</v>
      </c>
      <c r="CXT15" s="936"/>
      <c r="CXU15" s="936" t="s">
        <v>126</v>
      </c>
      <c r="CXV15" s="936"/>
      <c r="CXW15" s="936" t="s">
        <v>126</v>
      </c>
      <c r="CXX15" s="936"/>
      <c r="CXY15" s="936" t="s">
        <v>126</v>
      </c>
      <c r="CXZ15" s="936"/>
      <c r="CYA15" s="936" t="s">
        <v>126</v>
      </c>
      <c r="CYB15" s="936"/>
      <c r="CYC15" s="936" t="s">
        <v>126</v>
      </c>
      <c r="CYD15" s="936"/>
      <c r="CYE15" s="936" t="s">
        <v>126</v>
      </c>
      <c r="CYF15" s="936"/>
      <c r="CYG15" s="936" t="s">
        <v>126</v>
      </c>
      <c r="CYH15" s="936"/>
      <c r="CYI15" s="936" t="s">
        <v>126</v>
      </c>
      <c r="CYJ15" s="936"/>
      <c r="CYK15" s="936" t="s">
        <v>126</v>
      </c>
      <c r="CYL15" s="936"/>
      <c r="CYM15" s="936" t="s">
        <v>126</v>
      </c>
      <c r="CYN15" s="936"/>
      <c r="CYO15" s="936" t="s">
        <v>126</v>
      </c>
      <c r="CYP15" s="936"/>
      <c r="CYQ15" s="936" t="s">
        <v>126</v>
      </c>
      <c r="CYR15" s="936"/>
      <c r="CYS15" s="936" t="s">
        <v>126</v>
      </c>
      <c r="CYT15" s="936"/>
      <c r="CYU15" s="936" t="s">
        <v>126</v>
      </c>
      <c r="CYV15" s="936"/>
      <c r="CYW15" s="936" t="s">
        <v>126</v>
      </c>
      <c r="CYX15" s="936"/>
      <c r="CYY15" s="936" t="s">
        <v>126</v>
      </c>
      <c r="CYZ15" s="936"/>
      <c r="CZA15" s="936" t="s">
        <v>126</v>
      </c>
      <c r="CZB15" s="936"/>
      <c r="CZC15" s="936" t="s">
        <v>126</v>
      </c>
      <c r="CZD15" s="936"/>
      <c r="CZE15" s="936" t="s">
        <v>126</v>
      </c>
      <c r="CZF15" s="936"/>
      <c r="CZG15" s="936" t="s">
        <v>126</v>
      </c>
      <c r="CZH15" s="936"/>
      <c r="CZI15" s="936" t="s">
        <v>126</v>
      </c>
      <c r="CZJ15" s="936"/>
      <c r="CZK15" s="936" t="s">
        <v>126</v>
      </c>
      <c r="CZL15" s="936"/>
      <c r="CZM15" s="936" t="s">
        <v>126</v>
      </c>
      <c r="CZN15" s="936"/>
      <c r="CZO15" s="936" t="s">
        <v>126</v>
      </c>
      <c r="CZP15" s="936"/>
      <c r="CZQ15" s="936" t="s">
        <v>126</v>
      </c>
      <c r="CZR15" s="936"/>
      <c r="CZS15" s="936" t="s">
        <v>126</v>
      </c>
      <c r="CZT15" s="936"/>
      <c r="CZU15" s="936" t="s">
        <v>126</v>
      </c>
      <c r="CZV15" s="936"/>
      <c r="CZW15" s="936" t="s">
        <v>126</v>
      </c>
      <c r="CZX15" s="936"/>
      <c r="CZY15" s="936" t="s">
        <v>126</v>
      </c>
      <c r="CZZ15" s="936"/>
      <c r="DAA15" s="936" t="s">
        <v>126</v>
      </c>
      <c r="DAB15" s="936"/>
      <c r="DAC15" s="936" t="s">
        <v>126</v>
      </c>
      <c r="DAD15" s="936"/>
      <c r="DAE15" s="936" t="s">
        <v>126</v>
      </c>
      <c r="DAF15" s="936"/>
      <c r="DAG15" s="936" t="s">
        <v>126</v>
      </c>
      <c r="DAH15" s="936"/>
      <c r="DAI15" s="936" t="s">
        <v>126</v>
      </c>
      <c r="DAJ15" s="936"/>
      <c r="DAK15" s="936" t="s">
        <v>126</v>
      </c>
      <c r="DAL15" s="936"/>
      <c r="DAM15" s="936" t="s">
        <v>126</v>
      </c>
      <c r="DAN15" s="936"/>
      <c r="DAO15" s="936" t="s">
        <v>126</v>
      </c>
      <c r="DAP15" s="936"/>
      <c r="DAQ15" s="936" t="s">
        <v>126</v>
      </c>
      <c r="DAR15" s="936"/>
      <c r="DAS15" s="936" t="s">
        <v>126</v>
      </c>
      <c r="DAT15" s="936"/>
      <c r="DAU15" s="936" t="s">
        <v>126</v>
      </c>
      <c r="DAV15" s="936"/>
      <c r="DAW15" s="936" t="s">
        <v>126</v>
      </c>
      <c r="DAX15" s="936"/>
      <c r="DAY15" s="936" t="s">
        <v>126</v>
      </c>
      <c r="DAZ15" s="936"/>
      <c r="DBA15" s="936" t="s">
        <v>126</v>
      </c>
      <c r="DBB15" s="936"/>
      <c r="DBC15" s="936" t="s">
        <v>126</v>
      </c>
      <c r="DBD15" s="936"/>
      <c r="DBE15" s="936" t="s">
        <v>126</v>
      </c>
      <c r="DBF15" s="936"/>
      <c r="DBG15" s="936" t="s">
        <v>126</v>
      </c>
      <c r="DBH15" s="936"/>
      <c r="DBI15" s="936" t="s">
        <v>126</v>
      </c>
      <c r="DBJ15" s="936"/>
      <c r="DBK15" s="936" t="s">
        <v>126</v>
      </c>
      <c r="DBL15" s="936"/>
      <c r="DBM15" s="936" t="s">
        <v>126</v>
      </c>
      <c r="DBN15" s="936"/>
      <c r="DBO15" s="936" t="s">
        <v>126</v>
      </c>
      <c r="DBP15" s="936"/>
      <c r="DBQ15" s="936" t="s">
        <v>126</v>
      </c>
      <c r="DBR15" s="936"/>
      <c r="DBS15" s="936" t="s">
        <v>126</v>
      </c>
      <c r="DBT15" s="936"/>
      <c r="DBU15" s="936" t="s">
        <v>126</v>
      </c>
      <c r="DBV15" s="936"/>
      <c r="DBW15" s="936" t="s">
        <v>126</v>
      </c>
      <c r="DBX15" s="936"/>
      <c r="DBY15" s="936" t="s">
        <v>126</v>
      </c>
      <c r="DBZ15" s="936"/>
      <c r="DCA15" s="936" t="s">
        <v>126</v>
      </c>
      <c r="DCB15" s="936"/>
      <c r="DCC15" s="936" t="s">
        <v>126</v>
      </c>
      <c r="DCD15" s="936"/>
      <c r="DCE15" s="936" t="s">
        <v>126</v>
      </c>
      <c r="DCF15" s="936"/>
      <c r="DCG15" s="936" t="s">
        <v>126</v>
      </c>
      <c r="DCH15" s="936"/>
      <c r="DCI15" s="936" t="s">
        <v>126</v>
      </c>
      <c r="DCJ15" s="936"/>
      <c r="DCK15" s="936" t="s">
        <v>126</v>
      </c>
      <c r="DCL15" s="936"/>
      <c r="DCM15" s="936" t="s">
        <v>126</v>
      </c>
      <c r="DCN15" s="936"/>
      <c r="DCO15" s="936" t="s">
        <v>126</v>
      </c>
      <c r="DCP15" s="936"/>
      <c r="DCQ15" s="936" t="s">
        <v>126</v>
      </c>
      <c r="DCR15" s="936"/>
      <c r="DCS15" s="936" t="s">
        <v>126</v>
      </c>
      <c r="DCT15" s="936"/>
      <c r="DCU15" s="936" t="s">
        <v>126</v>
      </c>
      <c r="DCV15" s="936"/>
      <c r="DCW15" s="936" t="s">
        <v>126</v>
      </c>
      <c r="DCX15" s="936"/>
      <c r="DCY15" s="936" t="s">
        <v>126</v>
      </c>
      <c r="DCZ15" s="936"/>
      <c r="DDA15" s="936" t="s">
        <v>126</v>
      </c>
      <c r="DDB15" s="936"/>
      <c r="DDC15" s="936" t="s">
        <v>126</v>
      </c>
      <c r="DDD15" s="936"/>
      <c r="DDE15" s="936" t="s">
        <v>126</v>
      </c>
      <c r="DDF15" s="936"/>
      <c r="DDG15" s="936" t="s">
        <v>126</v>
      </c>
      <c r="DDH15" s="936"/>
      <c r="DDI15" s="936" t="s">
        <v>126</v>
      </c>
      <c r="DDJ15" s="936"/>
      <c r="DDK15" s="936" t="s">
        <v>126</v>
      </c>
      <c r="DDL15" s="936"/>
      <c r="DDM15" s="936" t="s">
        <v>126</v>
      </c>
      <c r="DDN15" s="936"/>
      <c r="DDO15" s="936" t="s">
        <v>126</v>
      </c>
      <c r="DDP15" s="936"/>
      <c r="DDQ15" s="936" t="s">
        <v>126</v>
      </c>
      <c r="DDR15" s="936"/>
      <c r="DDS15" s="936" t="s">
        <v>126</v>
      </c>
      <c r="DDT15" s="936"/>
      <c r="DDU15" s="936" t="s">
        <v>126</v>
      </c>
      <c r="DDV15" s="936"/>
      <c r="DDW15" s="936" t="s">
        <v>126</v>
      </c>
      <c r="DDX15" s="936"/>
      <c r="DDY15" s="936" t="s">
        <v>126</v>
      </c>
      <c r="DDZ15" s="936"/>
      <c r="DEA15" s="936" t="s">
        <v>126</v>
      </c>
      <c r="DEB15" s="936"/>
      <c r="DEC15" s="936" t="s">
        <v>126</v>
      </c>
      <c r="DED15" s="936"/>
      <c r="DEE15" s="936" t="s">
        <v>126</v>
      </c>
      <c r="DEF15" s="936"/>
      <c r="DEG15" s="936" t="s">
        <v>126</v>
      </c>
      <c r="DEH15" s="936"/>
      <c r="DEI15" s="936" t="s">
        <v>126</v>
      </c>
      <c r="DEJ15" s="936"/>
      <c r="DEK15" s="936" t="s">
        <v>126</v>
      </c>
      <c r="DEL15" s="936"/>
      <c r="DEM15" s="936" t="s">
        <v>126</v>
      </c>
      <c r="DEN15" s="936"/>
      <c r="DEO15" s="936" t="s">
        <v>126</v>
      </c>
      <c r="DEP15" s="936"/>
      <c r="DEQ15" s="936" t="s">
        <v>126</v>
      </c>
      <c r="DER15" s="936"/>
      <c r="DES15" s="936" t="s">
        <v>126</v>
      </c>
      <c r="DET15" s="936"/>
      <c r="DEU15" s="936" t="s">
        <v>126</v>
      </c>
      <c r="DEV15" s="936"/>
      <c r="DEW15" s="936" t="s">
        <v>126</v>
      </c>
      <c r="DEX15" s="936"/>
      <c r="DEY15" s="936" t="s">
        <v>126</v>
      </c>
      <c r="DEZ15" s="936"/>
      <c r="DFA15" s="936" t="s">
        <v>126</v>
      </c>
      <c r="DFB15" s="936"/>
      <c r="DFC15" s="936" t="s">
        <v>126</v>
      </c>
      <c r="DFD15" s="936"/>
      <c r="DFE15" s="936" t="s">
        <v>126</v>
      </c>
      <c r="DFF15" s="936"/>
      <c r="DFG15" s="936" t="s">
        <v>126</v>
      </c>
      <c r="DFH15" s="936"/>
      <c r="DFI15" s="936" t="s">
        <v>126</v>
      </c>
      <c r="DFJ15" s="936"/>
      <c r="DFK15" s="936" t="s">
        <v>126</v>
      </c>
      <c r="DFL15" s="936"/>
      <c r="DFM15" s="936" t="s">
        <v>126</v>
      </c>
      <c r="DFN15" s="936"/>
      <c r="DFO15" s="936" t="s">
        <v>126</v>
      </c>
      <c r="DFP15" s="936"/>
      <c r="DFQ15" s="936" t="s">
        <v>126</v>
      </c>
      <c r="DFR15" s="936"/>
      <c r="DFS15" s="936" t="s">
        <v>126</v>
      </c>
      <c r="DFT15" s="936"/>
      <c r="DFU15" s="936" t="s">
        <v>126</v>
      </c>
      <c r="DFV15" s="936"/>
      <c r="DFW15" s="936" t="s">
        <v>126</v>
      </c>
      <c r="DFX15" s="936"/>
      <c r="DFY15" s="936" t="s">
        <v>126</v>
      </c>
      <c r="DFZ15" s="936"/>
      <c r="DGA15" s="936" t="s">
        <v>126</v>
      </c>
      <c r="DGB15" s="936"/>
      <c r="DGC15" s="936" t="s">
        <v>126</v>
      </c>
      <c r="DGD15" s="936"/>
      <c r="DGE15" s="936" t="s">
        <v>126</v>
      </c>
      <c r="DGF15" s="936"/>
      <c r="DGG15" s="936" t="s">
        <v>126</v>
      </c>
      <c r="DGH15" s="936"/>
      <c r="DGI15" s="936" t="s">
        <v>126</v>
      </c>
      <c r="DGJ15" s="936"/>
      <c r="DGK15" s="936" t="s">
        <v>126</v>
      </c>
      <c r="DGL15" s="936"/>
      <c r="DGM15" s="936" t="s">
        <v>126</v>
      </c>
      <c r="DGN15" s="936"/>
      <c r="DGO15" s="936" t="s">
        <v>126</v>
      </c>
      <c r="DGP15" s="936"/>
      <c r="DGQ15" s="936" t="s">
        <v>126</v>
      </c>
      <c r="DGR15" s="936"/>
      <c r="DGS15" s="936" t="s">
        <v>126</v>
      </c>
      <c r="DGT15" s="936"/>
      <c r="DGU15" s="936" t="s">
        <v>126</v>
      </c>
      <c r="DGV15" s="936"/>
      <c r="DGW15" s="936" t="s">
        <v>126</v>
      </c>
      <c r="DGX15" s="936"/>
      <c r="DGY15" s="936" t="s">
        <v>126</v>
      </c>
      <c r="DGZ15" s="936"/>
      <c r="DHA15" s="936" t="s">
        <v>126</v>
      </c>
      <c r="DHB15" s="936"/>
      <c r="DHC15" s="936" t="s">
        <v>126</v>
      </c>
      <c r="DHD15" s="936"/>
      <c r="DHE15" s="936" t="s">
        <v>126</v>
      </c>
      <c r="DHF15" s="936"/>
      <c r="DHG15" s="936" t="s">
        <v>126</v>
      </c>
      <c r="DHH15" s="936"/>
      <c r="DHI15" s="936" t="s">
        <v>126</v>
      </c>
      <c r="DHJ15" s="936"/>
      <c r="DHK15" s="936" t="s">
        <v>126</v>
      </c>
      <c r="DHL15" s="936"/>
      <c r="DHM15" s="936" t="s">
        <v>126</v>
      </c>
      <c r="DHN15" s="936"/>
      <c r="DHO15" s="936" t="s">
        <v>126</v>
      </c>
      <c r="DHP15" s="936"/>
      <c r="DHQ15" s="936" t="s">
        <v>126</v>
      </c>
      <c r="DHR15" s="936"/>
      <c r="DHS15" s="936" t="s">
        <v>126</v>
      </c>
      <c r="DHT15" s="936"/>
      <c r="DHU15" s="936" t="s">
        <v>126</v>
      </c>
      <c r="DHV15" s="936"/>
      <c r="DHW15" s="936" t="s">
        <v>126</v>
      </c>
      <c r="DHX15" s="936"/>
      <c r="DHY15" s="936" t="s">
        <v>126</v>
      </c>
      <c r="DHZ15" s="936"/>
      <c r="DIA15" s="936" t="s">
        <v>126</v>
      </c>
      <c r="DIB15" s="936"/>
      <c r="DIC15" s="936" t="s">
        <v>126</v>
      </c>
      <c r="DID15" s="936"/>
      <c r="DIE15" s="936" t="s">
        <v>126</v>
      </c>
      <c r="DIF15" s="936"/>
      <c r="DIG15" s="936" t="s">
        <v>126</v>
      </c>
      <c r="DIH15" s="936"/>
      <c r="DII15" s="936" t="s">
        <v>126</v>
      </c>
      <c r="DIJ15" s="936"/>
      <c r="DIK15" s="936" t="s">
        <v>126</v>
      </c>
      <c r="DIL15" s="936"/>
      <c r="DIM15" s="936" t="s">
        <v>126</v>
      </c>
      <c r="DIN15" s="936"/>
      <c r="DIO15" s="936" t="s">
        <v>126</v>
      </c>
      <c r="DIP15" s="936"/>
      <c r="DIQ15" s="936" t="s">
        <v>126</v>
      </c>
      <c r="DIR15" s="936"/>
      <c r="DIS15" s="936" t="s">
        <v>126</v>
      </c>
      <c r="DIT15" s="936"/>
      <c r="DIU15" s="936" t="s">
        <v>126</v>
      </c>
      <c r="DIV15" s="936"/>
      <c r="DIW15" s="936" t="s">
        <v>126</v>
      </c>
      <c r="DIX15" s="936"/>
      <c r="DIY15" s="936" t="s">
        <v>126</v>
      </c>
      <c r="DIZ15" s="936"/>
      <c r="DJA15" s="936" t="s">
        <v>126</v>
      </c>
      <c r="DJB15" s="936"/>
      <c r="DJC15" s="936" t="s">
        <v>126</v>
      </c>
      <c r="DJD15" s="936"/>
      <c r="DJE15" s="936" t="s">
        <v>126</v>
      </c>
      <c r="DJF15" s="936"/>
      <c r="DJG15" s="936" t="s">
        <v>126</v>
      </c>
      <c r="DJH15" s="936"/>
      <c r="DJI15" s="936" t="s">
        <v>126</v>
      </c>
      <c r="DJJ15" s="936"/>
      <c r="DJK15" s="936" t="s">
        <v>126</v>
      </c>
      <c r="DJL15" s="936"/>
      <c r="DJM15" s="936" t="s">
        <v>126</v>
      </c>
      <c r="DJN15" s="936"/>
      <c r="DJO15" s="936" t="s">
        <v>126</v>
      </c>
      <c r="DJP15" s="936"/>
      <c r="DJQ15" s="936" t="s">
        <v>126</v>
      </c>
      <c r="DJR15" s="936"/>
      <c r="DJS15" s="936" t="s">
        <v>126</v>
      </c>
      <c r="DJT15" s="936"/>
      <c r="DJU15" s="936" t="s">
        <v>126</v>
      </c>
      <c r="DJV15" s="936"/>
      <c r="DJW15" s="936" t="s">
        <v>126</v>
      </c>
      <c r="DJX15" s="936"/>
      <c r="DJY15" s="936" t="s">
        <v>126</v>
      </c>
      <c r="DJZ15" s="936"/>
      <c r="DKA15" s="936" t="s">
        <v>126</v>
      </c>
      <c r="DKB15" s="936"/>
      <c r="DKC15" s="936" t="s">
        <v>126</v>
      </c>
      <c r="DKD15" s="936"/>
      <c r="DKE15" s="936" t="s">
        <v>126</v>
      </c>
      <c r="DKF15" s="936"/>
      <c r="DKG15" s="936" t="s">
        <v>126</v>
      </c>
      <c r="DKH15" s="936"/>
      <c r="DKI15" s="936" t="s">
        <v>126</v>
      </c>
      <c r="DKJ15" s="936"/>
      <c r="DKK15" s="936" t="s">
        <v>126</v>
      </c>
      <c r="DKL15" s="936"/>
      <c r="DKM15" s="936" t="s">
        <v>126</v>
      </c>
      <c r="DKN15" s="936"/>
      <c r="DKO15" s="936" t="s">
        <v>126</v>
      </c>
      <c r="DKP15" s="936"/>
      <c r="DKQ15" s="936" t="s">
        <v>126</v>
      </c>
      <c r="DKR15" s="936"/>
      <c r="DKS15" s="936" t="s">
        <v>126</v>
      </c>
      <c r="DKT15" s="936"/>
      <c r="DKU15" s="936" t="s">
        <v>126</v>
      </c>
      <c r="DKV15" s="936"/>
      <c r="DKW15" s="936" t="s">
        <v>126</v>
      </c>
      <c r="DKX15" s="936"/>
      <c r="DKY15" s="936" t="s">
        <v>126</v>
      </c>
      <c r="DKZ15" s="936"/>
      <c r="DLA15" s="936" t="s">
        <v>126</v>
      </c>
      <c r="DLB15" s="936"/>
      <c r="DLC15" s="936" t="s">
        <v>126</v>
      </c>
      <c r="DLD15" s="936"/>
      <c r="DLE15" s="936" t="s">
        <v>126</v>
      </c>
      <c r="DLF15" s="936"/>
      <c r="DLG15" s="936" t="s">
        <v>126</v>
      </c>
      <c r="DLH15" s="936"/>
      <c r="DLI15" s="936" t="s">
        <v>126</v>
      </c>
      <c r="DLJ15" s="936"/>
      <c r="DLK15" s="936" t="s">
        <v>126</v>
      </c>
      <c r="DLL15" s="936"/>
      <c r="DLM15" s="936" t="s">
        <v>126</v>
      </c>
      <c r="DLN15" s="936"/>
      <c r="DLO15" s="936" t="s">
        <v>126</v>
      </c>
      <c r="DLP15" s="936"/>
      <c r="DLQ15" s="936" t="s">
        <v>126</v>
      </c>
      <c r="DLR15" s="936"/>
      <c r="DLS15" s="936" t="s">
        <v>126</v>
      </c>
      <c r="DLT15" s="936"/>
      <c r="DLU15" s="936" t="s">
        <v>126</v>
      </c>
      <c r="DLV15" s="936"/>
      <c r="DLW15" s="936" t="s">
        <v>126</v>
      </c>
      <c r="DLX15" s="936"/>
      <c r="DLY15" s="936" t="s">
        <v>126</v>
      </c>
      <c r="DLZ15" s="936"/>
      <c r="DMA15" s="936" t="s">
        <v>126</v>
      </c>
      <c r="DMB15" s="936"/>
      <c r="DMC15" s="936" t="s">
        <v>126</v>
      </c>
      <c r="DMD15" s="936"/>
      <c r="DME15" s="936" t="s">
        <v>126</v>
      </c>
      <c r="DMF15" s="936"/>
      <c r="DMG15" s="936" t="s">
        <v>126</v>
      </c>
      <c r="DMH15" s="936"/>
      <c r="DMI15" s="936" t="s">
        <v>126</v>
      </c>
      <c r="DMJ15" s="936"/>
      <c r="DMK15" s="936" t="s">
        <v>126</v>
      </c>
      <c r="DML15" s="936"/>
      <c r="DMM15" s="936" t="s">
        <v>126</v>
      </c>
      <c r="DMN15" s="936"/>
      <c r="DMO15" s="936" t="s">
        <v>126</v>
      </c>
      <c r="DMP15" s="936"/>
      <c r="DMQ15" s="936" t="s">
        <v>126</v>
      </c>
      <c r="DMR15" s="936"/>
      <c r="DMS15" s="936" t="s">
        <v>126</v>
      </c>
      <c r="DMT15" s="936"/>
      <c r="DMU15" s="936" t="s">
        <v>126</v>
      </c>
      <c r="DMV15" s="936"/>
      <c r="DMW15" s="936" t="s">
        <v>126</v>
      </c>
      <c r="DMX15" s="936"/>
      <c r="DMY15" s="936" t="s">
        <v>126</v>
      </c>
      <c r="DMZ15" s="936"/>
      <c r="DNA15" s="936" t="s">
        <v>126</v>
      </c>
      <c r="DNB15" s="936"/>
      <c r="DNC15" s="936" t="s">
        <v>126</v>
      </c>
      <c r="DND15" s="936"/>
      <c r="DNE15" s="936" t="s">
        <v>126</v>
      </c>
      <c r="DNF15" s="936"/>
      <c r="DNG15" s="936" t="s">
        <v>126</v>
      </c>
      <c r="DNH15" s="936"/>
      <c r="DNI15" s="936" t="s">
        <v>126</v>
      </c>
      <c r="DNJ15" s="936"/>
      <c r="DNK15" s="936" t="s">
        <v>126</v>
      </c>
      <c r="DNL15" s="936"/>
      <c r="DNM15" s="936" t="s">
        <v>126</v>
      </c>
      <c r="DNN15" s="936"/>
      <c r="DNO15" s="936" t="s">
        <v>126</v>
      </c>
      <c r="DNP15" s="936"/>
      <c r="DNQ15" s="936" t="s">
        <v>126</v>
      </c>
      <c r="DNR15" s="936"/>
      <c r="DNS15" s="936" t="s">
        <v>126</v>
      </c>
      <c r="DNT15" s="936"/>
      <c r="DNU15" s="936" t="s">
        <v>126</v>
      </c>
      <c r="DNV15" s="936"/>
      <c r="DNW15" s="936" t="s">
        <v>126</v>
      </c>
      <c r="DNX15" s="936"/>
      <c r="DNY15" s="936" t="s">
        <v>126</v>
      </c>
      <c r="DNZ15" s="936"/>
      <c r="DOA15" s="936" t="s">
        <v>126</v>
      </c>
      <c r="DOB15" s="936"/>
      <c r="DOC15" s="936" t="s">
        <v>126</v>
      </c>
      <c r="DOD15" s="936"/>
      <c r="DOE15" s="936" t="s">
        <v>126</v>
      </c>
      <c r="DOF15" s="936"/>
      <c r="DOG15" s="936" t="s">
        <v>126</v>
      </c>
      <c r="DOH15" s="936"/>
      <c r="DOI15" s="936" t="s">
        <v>126</v>
      </c>
      <c r="DOJ15" s="936"/>
      <c r="DOK15" s="936" t="s">
        <v>126</v>
      </c>
      <c r="DOL15" s="936"/>
      <c r="DOM15" s="936" t="s">
        <v>126</v>
      </c>
      <c r="DON15" s="936"/>
      <c r="DOO15" s="936" t="s">
        <v>126</v>
      </c>
      <c r="DOP15" s="936"/>
      <c r="DOQ15" s="936" t="s">
        <v>126</v>
      </c>
      <c r="DOR15" s="936"/>
      <c r="DOS15" s="936" t="s">
        <v>126</v>
      </c>
      <c r="DOT15" s="936"/>
      <c r="DOU15" s="936" t="s">
        <v>126</v>
      </c>
      <c r="DOV15" s="936"/>
      <c r="DOW15" s="936" t="s">
        <v>126</v>
      </c>
      <c r="DOX15" s="936"/>
      <c r="DOY15" s="936" t="s">
        <v>126</v>
      </c>
      <c r="DOZ15" s="936"/>
      <c r="DPA15" s="936" t="s">
        <v>126</v>
      </c>
      <c r="DPB15" s="936"/>
      <c r="DPC15" s="936" t="s">
        <v>126</v>
      </c>
      <c r="DPD15" s="936"/>
      <c r="DPE15" s="936" t="s">
        <v>126</v>
      </c>
      <c r="DPF15" s="936"/>
      <c r="DPG15" s="936" t="s">
        <v>126</v>
      </c>
      <c r="DPH15" s="936"/>
      <c r="DPI15" s="936" t="s">
        <v>126</v>
      </c>
      <c r="DPJ15" s="936"/>
      <c r="DPK15" s="936" t="s">
        <v>126</v>
      </c>
      <c r="DPL15" s="936"/>
      <c r="DPM15" s="936" t="s">
        <v>126</v>
      </c>
      <c r="DPN15" s="936"/>
      <c r="DPO15" s="936" t="s">
        <v>126</v>
      </c>
      <c r="DPP15" s="936"/>
      <c r="DPQ15" s="936" t="s">
        <v>126</v>
      </c>
      <c r="DPR15" s="936"/>
      <c r="DPS15" s="936" t="s">
        <v>126</v>
      </c>
      <c r="DPT15" s="936"/>
      <c r="DPU15" s="936" t="s">
        <v>126</v>
      </c>
      <c r="DPV15" s="936"/>
      <c r="DPW15" s="936" t="s">
        <v>126</v>
      </c>
      <c r="DPX15" s="936"/>
      <c r="DPY15" s="936" t="s">
        <v>126</v>
      </c>
      <c r="DPZ15" s="936"/>
      <c r="DQA15" s="936" t="s">
        <v>126</v>
      </c>
      <c r="DQB15" s="936"/>
      <c r="DQC15" s="936" t="s">
        <v>126</v>
      </c>
      <c r="DQD15" s="936"/>
      <c r="DQE15" s="936" t="s">
        <v>126</v>
      </c>
      <c r="DQF15" s="936"/>
      <c r="DQG15" s="936" t="s">
        <v>126</v>
      </c>
      <c r="DQH15" s="936"/>
      <c r="DQI15" s="936" t="s">
        <v>126</v>
      </c>
      <c r="DQJ15" s="936"/>
      <c r="DQK15" s="936" t="s">
        <v>126</v>
      </c>
      <c r="DQL15" s="936"/>
      <c r="DQM15" s="936" t="s">
        <v>126</v>
      </c>
      <c r="DQN15" s="936"/>
      <c r="DQO15" s="936" t="s">
        <v>126</v>
      </c>
      <c r="DQP15" s="936"/>
      <c r="DQQ15" s="936" t="s">
        <v>126</v>
      </c>
      <c r="DQR15" s="936"/>
      <c r="DQS15" s="936" t="s">
        <v>126</v>
      </c>
      <c r="DQT15" s="936"/>
      <c r="DQU15" s="936" t="s">
        <v>126</v>
      </c>
      <c r="DQV15" s="936"/>
      <c r="DQW15" s="936" t="s">
        <v>126</v>
      </c>
      <c r="DQX15" s="936"/>
      <c r="DQY15" s="936" t="s">
        <v>126</v>
      </c>
      <c r="DQZ15" s="936"/>
      <c r="DRA15" s="936" t="s">
        <v>126</v>
      </c>
      <c r="DRB15" s="936"/>
      <c r="DRC15" s="936" t="s">
        <v>126</v>
      </c>
      <c r="DRD15" s="936"/>
      <c r="DRE15" s="936" t="s">
        <v>126</v>
      </c>
      <c r="DRF15" s="936"/>
      <c r="DRG15" s="936" t="s">
        <v>126</v>
      </c>
      <c r="DRH15" s="936"/>
      <c r="DRI15" s="936" t="s">
        <v>126</v>
      </c>
      <c r="DRJ15" s="936"/>
      <c r="DRK15" s="936" t="s">
        <v>126</v>
      </c>
      <c r="DRL15" s="936"/>
      <c r="DRM15" s="936" t="s">
        <v>126</v>
      </c>
      <c r="DRN15" s="936"/>
      <c r="DRO15" s="936" t="s">
        <v>126</v>
      </c>
      <c r="DRP15" s="936"/>
      <c r="DRQ15" s="936" t="s">
        <v>126</v>
      </c>
      <c r="DRR15" s="936"/>
      <c r="DRS15" s="936" t="s">
        <v>126</v>
      </c>
      <c r="DRT15" s="936"/>
      <c r="DRU15" s="936" t="s">
        <v>126</v>
      </c>
      <c r="DRV15" s="936"/>
      <c r="DRW15" s="936" t="s">
        <v>126</v>
      </c>
      <c r="DRX15" s="936"/>
      <c r="DRY15" s="936" t="s">
        <v>126</v>
      </c>
      <c r="DRZ15" s="936"/>
      <c r="DSA15" s="936" t="s">
        <v>126</v>
      </c>
      <c r="DSB15" s="936"/>
      <c r="DSC15" s="936" t="s">
        <v>126</v>
      </c>
      <c r="DSD15" s="936"/>
      <c r="DSE15" s="936" t="s">
        <v>126</v>
      </c>
      <c r="DSF15" s="936"/>
      <c r="DSG15" s="936" t="s">
        <v>126</v>
      </c>
      <c r="DSH15" s="936"/>
      <c r="DSI15" s="936" t="s">
        <v>126</v>
      </c>
      <c r="DSJ15" s="936"/>
      <c r="DSK15" s="936" t="s">
        <v>126</v>
      </c>
      <c r="DSL15" s="936"/>
      <c r="DSM15" s="936" t="s">
        <v>126</v>
      </c>
      <c r="DSN15" s="936"/>
      <c r="DSO15" s="936" t="s">
        <v>126</v>
      </c>
      <c r="DSP15" s="936"/>
      <c r="DSQ15" s="936" t="s">
        <v>126</v>
      </c>
      <c r="DSR15" s="936"/>
      <c r="DSS15" s="936" t="s">
        <v>126</v>
      </c>
      <c r="DST15" s="936"/>
      <c r="DSU15" s="936" t="s">
        <v>126</v>
      </c>
      <c r="DSV15" s="936"/>
      <c r="DSW15" s="936" t="s">
        <v>126</v>
      </c>
      <c r="DSX15" s="936"/>
      <c r="DSY15" s="936" t="s">
        <v>126</v>
      </c>
      <c r="DSZ15" s="936"/>
      <c r="DTA15" s="936" t="s">
        <v>126</v>
      </c>
      <c r="DTB15" s="936"/>
      <c r="DTC15" s="936" t="s">
        <v>126</v>
      </c>
      <c r="DTD15" s="936"/>
      <c r="DTE15" s="936" t="s">
        <v>126</v>
      </c>
      <c r="DTF15" s="936"/>
      <c r="DTG15" s="936" t="s">
        <v>126</v>
      </c>
      <c r="DTH15" s="936"/>
      <c r="DTI15" s="936" t="s">
        <v>126</v>
      </c>
      <c r="DTJ15" s="936"/>
      <c r="DTK15" s="936" t="s">
        <v>126</v>
      </c>
      <c r="DTL15" s="936"/>
      <c r="DTM15" s="936" t="s">
        <v>126</v>
      </c>
      <c r="DTN15" s="936"/>
      <c r="DTO15" s="936" t="s">
        <v>126</v>
      </c>
      <c r="DTP15" s="936"/>
      <c r="DTQ15" s="936" t="s">
        <v>126</v>
      </c>
      <c r="DTR15" s="936"/>
      <c r="DTS15" s="936" t="s">
        <v>126</v>
      </c>
      <c r="DTT15" s="936"/>
      <c r="DTU15" s="936" t="s">
        <v>126</v>
      </c>
      <c r="DTV15" s="936"/>
      <c r="DTW15" s="936" t="s">
        <v>126</v>
      </c>
      <c r="DTX15" s="936"/>
      <c r="DTY15" s="936" t="s">
        <v>126</v>
      </c>
      <c r="DTZ15" s="936"/>
      <c r="DUA15" s="936" t="s">
        <v>126</v>
      </c>
      <c r="DUB15" s="936"/>
      <c r="DUC15" s="936" t="s">
        <v>126</v>
      </c>
      <c r="DUD15" s="936"/>
      <c r="DUE15" s="936" t="s">
        <v>126</v>
      </c>
      <c r="DUF15" s="936"/>
      <c r="DUG15" s="936" t="s">
        <v>126</v>
      </c>
      <c r="DUH15" s="936"/>
      <c r="DUI15" s="936" t="s">
        <v>126</v>
      </c>
      <c r="DUJ15" s="936"/>
      <c r="DUK15" s="936" t="s">
        <v>126</v>
      </c>
      <c r="DUL15" s="936"/>
      <c r="DUM15" s="936" t="s">
        <v>126</v>
      </c>
      <c r="DUN15" s="936"/>
      <c r="DUO15" s="936" t="s">
        <v>126</v>
      </c>
      <c r="DUP15" s="936"/>
      <c r="DUQ15" s="936" t="s">
        <v>126</v>
      </c>
      <c r="DUR15" s="936"/>
      <c r="DUS15" s="936" t="s">
        <v>126</v>
      </c>
      <c r="DUT15" s="936"/>
      <c r="DUU15" s="936" t="s">
        <v>126</v>
      </c>
      <c r="DUV15" s="936"/>
      <c r="DUW15" s="936" t="s">
        <v>126</v>
      </c>
      <c r="DUX15" s="936"/>
      <c r="DUY15" s="936" t="s">
        <v>126</v>
      </c>
      <c r="DUZ15" s="936"/>
      <c r="DVA15" s="936" t="s">
        <v>126</v>
      </c>
      <c r="DVB15" s="936"/>
      <c r="DVC15" s="936" t="s">
        <v>126</v>
      </c>
      <c r="DVD15" s="936"/>
      <c r="DVE15" s="936" t="s">
        <v>126</v>
      </c>
      <c r="DVF15" s="936"/>
      <c r="DVG15" s="936" t="s">
        <v>126</v>
      </c>
      <c r="DVH15" s="936"/>
      <c r="DVI15" s="936" t="s">
        <v>126</v>
      </c>
      <c r="DVJ15" s="936"/>
      <c r="DVK15" s="936" t="s">
        <v>126</v>
      </c>
      <c r="DVL15" s="936"/>
      <c r="DVM15" s="936" t="s">
        <v>126</v>
      </c>
      <c r="DVN15" s="936"/>
      <c r="DVO15" s="936" t="s">
        <v>126</v>
      </c>
      <c r="DVP15" s="936"/>
      <c r="DVQ15" s="936" t="s">
        <v>126</v>
      </c>
      <c r="DVR15" s="936"/>
      <c r="DVS15" s="936" t="s">
        <v>126</v>
      </c>
      <c r="DVT15" s="936"/>
      <c r="DVU15" s="936" t="s">
        <v>126</v>
      </c>
      <c r="DVV15" s="936"/>
      <c r="DVW15" s="936" t="s">
        <v>126</v>
      </c>
      <c r="DVX15" s="936"/>
      <c r="DVY15" s="936" t="s">
        <v>126</v>
      </c>
      <c r="DVZ15" s="936"/>
      <c r="DWA15" s="936" t="s">
        <v>126</v>
      </c>
      <c r="DWB15" s="936"/>
      <c r="DWC15" s="936" t="s">
        <v>126</v>
      </c>
      <c r="DWD15" s="936"/>
      <c r="DWE15" s="936" t="s">
        <v>126</v>
      </c>
      <c r="DWF15" s="936"/>
      <c r="DWG15" s="936" t="s">
        <v>126</v>
      </c>
      <c r="DWH15" s="936"/>
      <c r="DWI15" s="936" t="s">
        <v>126</v>
      </c>
      <c r="DWJ15" s="936"/>
      <c r="DWK15" s="936" t="s">
        <v>126</v>
      </c>
      <c r="DWL15" s="936"/>
      <c r="DWM15" s="936" t="s">
        <v>126</v>
      </c>
      <c r="DWN15" s="936"/>
      <c r="DWO15" s="936" t="s">
        <v>126</v>
      </c>
      <c r="DWP15" s="936"/>
      <c r="DWQ15" s="936" t="s">
        <v>126</v>
      </c>
      <c r="DWR15" s="936"/>
      <c r="DWS15" s="936" t="s">
        <v>126</v>
      </c>
      <c r="DWT15" s="936"/>
      <c r="DWU15" s="936" t="s">
        <v>126</v>
      </c>
      <c r="DWV15" s="936"/>
      <c r="DWW15" s="936" t="s">
        <v>126</v>
      </c>
      <c r="DWX15" s="936"/>
      <c r="DWY15" s="936" t="s">
        <v>126</v>
      </c>
      <c r="DWZ15" s="936"/>
      <c r="DXA15" s="936" t="s">
        <v>126</v>
      </c>
      <c r="DXB15" s="936"/>
      <c r="DXC15" s="936" t="s">
        <v>126</v>
      </c>
      <c r="DXD15" s="936"/>
      <c r="DXE15" s="936" t="s">
        <v>126</v>
      </c>
      <c r="DXF15" s="936"/>
      <c r="DXG15" s="936" t="s">
        <v>126</v>
      </c>
      <c r="DXH15" s="936"/>
      <c r="DXI15" s="936" t="s">
        <v>126</v>
      </c>
      <c r="DXJ15" s="936"/>
      <c r="DXK15" s="936" t="s">
        <v>126</v>
      </c>
      <c r="DXL15" s="936"/>
      <c r="DXM15" s="936" t="s">
        <v>126</v>
      </c>
      <c r="DXN15" s="936"/>
      <c r="DXO15" s="936" t="s">
        <v>126</v>
      </c>
      <c r="DXP15" s="936"/>
      <c r="DXQ15" s="936" t="s">
        <v>126</v>
      </c>
      <c r="DXR15" s="936"/>
      <c r="DXS15" s="936" t="s">
        <v>126</v>
      </c>
      <c r="DXT15" s="936"/>
      <c r="DXU15" s="936" t="s">
        <v>126</v>
      </c>
      <c r="DXV15" s="936"/>
      <c r="DXW15" s="936" t="s">
        <v>126</v>
      </c>
      <c r="DXX15" s="936"/>
      <c r="DXY15" s="936" t="s">
        <v>126</v>
      </c>
      <c r="DXZ15" s="936"/>
      <c r="DYA15" s="936" t="s">
        <v>126</v>
      </c>
      <c r="DYB15" s="936"/>
      <c r="DYC15" s="936" t="s">
        <v>126</v>
      </c>
      <c r="DYD15" s="936"/>
      <c r="DYE15" s="936" t="s">
        <v>126</v>
      </c>
      <c r="DYF15" s="936"/>
      <c r="DYG15" s="936" t="s">
        <v>126</v>
      </c>
      <c r="DYH15" s="936"/>
      <c r="DYI15" s="936" t="s">
        <v>126</v>
      </c>
      <c r="DYJ15" s="936"/>
      <c r="DYK15" s="936" t="s">
        <v>126</v>
      </c>
      <c r="DYL15" s="936"/>
      <c r="DYM15" s="936" t="s">
        <v>126</v>
      </c>
      <c r="DYN15" s="936"/>
      <c r="DYO15" s="936" t="s">
        <v>126</v>
      </c>
      <c r="DYP15" s="936"/>
      <c r="DYQ15" s="936" t="s">
        <v>126</v>
      </c>
      <c r="DYR15" s="936"/>
      <c r="DYS15" s="936" t="s">
        <v>126</v>
      </c>
      <c r="DYT15" s="936"/>
      <c r="DYU15" s="936" t="s">
        <v>126</v>
      </c>
      <c r="DYV15" s="936"/>
      <c r="DYW15" s="936" t="s">
        <v>126</v>
      </c>
      <c r="DYX15" s="936"/>
      <c r="DYY15" s="936" t="s">
        <v>126</v>
      </c>
      <c r="DYZ15" s="936"/>
      <c r="DZA15" s="936" t="s">
        <v>126</v>
      </c>
      <c r="DZB15" s="936"/>
      <c r="DZC15" s="936" t="s">
        <v>126</v>
      </c>
      <c r="DZD15" s="936"/>
      <c r="DZE15" s="936" t="s">
        <v>126</v>
      </c>
      <c r="DZF15" s="936"/>
      <c r="DZG15" s="936" t="s">
        <v>126</v>
      </c>
      <c r="DZH15" s="936"/>
      <c r="DZI15" s="936" t="s">
        <v>126</v>
      </c>
      <c r="DZJ15" s="936"/>
      <c r="DZK15" s="936" t="s">
        <v>126</v>
      </c>
      <c r="DZL15" s="936"/>
      <c r="DZM15" s="936" t="s">
        <v>126</v>
      </c>
      <c r="DZN15" s="936"/>
      <c r="DZO15" s="936" t="s">
        <v>126</v>
      </c>
      <c r="DZP15" s="936"/>
      <c r="DZQ15" s="936" t="s">
        <v>126</v>
      </c>
      <c r="DZR15" s="936"/>
      <c r="DZS15" s="936" t="s">
        <v>126</v>
      </c>
      <c r="DZT15" s="936"/>
      <c r="DZU15" s="936" t="s">
        <v>126</v>
      </c>
      <c r="DZV15" s="936"/>
      <c r="DZW15" s="936" t="s">
        <v>126</v>
      </c>
      <c r="DZX15" s="936"/>
      <c r="DZY15" s="936" t="s">
        <v>126</v>
      </c>
      <c r="DZZ15" s="936"/>
      <c r="EAA15" s="936" t="s">
        <v>126</v>
      </c>
      <c r="EAB15" s="936"/>
      <c r="EAC15" s="936" t="s">
        <v>126</v>
      </c>
      <c r="EAD15" s="936"/>
      <c r="EAE15" s="936" t="s">
        <v>126</v>
      </c>
      <c r="EAF15" s="936"/>
      <c r="EAG15" s="936" t="s">
        <v>126</v>
      </c>
      <c r="EAH15" s="936"/>
      <c r="EAI15" s="936" t="s">
        <v>126</v>
      </c>
      <c r="EAJ15" s="936"/>
      <c r="EAK15" s="936" t="s">
        <v>126</v>
      </c>
      <c r="EAL15" s="936"/>
      <c r="EAM15" s="936" t="s">
        <v>126</v>
      </c>
      <c r="EAN15" s="936"/>
      <c r="EAO15" s="936" t="s">
        <v>126</v>
      </c>
      <c r="EAP15" s="936"/>
      <c r="EAQ15" s="936" t="s">
        <v>126</v>
      </c>
      <c r="EAR15" s="936"/>
      <c r="EAS15" s="936" t="s">
        <v>126</v>
      </c>
      <c r="EAT15" s="936"/>
      <c r="EAU15" s="936" t="s">
        <v>126</v>
      </c>
      <c r="EAV15" s="936"/>
      <c r="EAW15" s="936" t="s">
        <v>126</v>
      </c>
      <c r="EAX15" s="936"/>
      <c r="EAY15" s="936" t="s">
        <v>126</v>
      </c>
      <c r="EAZ15" s="936"/>
      <c r="EBA15" s="936" t="s">
        <v>126</v>
      </c>
      <c r="EBB15" s="936"/>
      <c r="EBC15" s="936" t="s">
        <v>126</v>
      </c>
      <c r="EBD15" s="936"/>
      <c r="EBE15" s="936" t="s">
        <v>126</v>
      </c>
      <c r="EBF15" s="936"/>
      <c r="EBG15" s="936" t="s">
        <v>126</v>
      </c>
      <c r="EBH15" s="936"/>
      <c r="EBI15" s="936" t="s">
        <v>126</v>
      </c>
      <c r="EBJ15" s="936"/>
      <c r="EBK15" s="936" t="s">
        <v>126</v>
      </c>
      <c r="EBL15" s="936"/>
      <c r="EBM15" s="936" t="s">
        <v>126</v>
      </c>
      <c r="EBN15" s="936"/>
      <c r="EBO15" s="936" t="s">
        <v>126</v>
      </c>
      <c r="EBP15" s="936"/>
      <c r="EBQ15" s="936" t="s">
        <v>126</v>
      </c>
      <c r="EBR15" s="936"/>
      <c r="EBS15" s="936" t="s">
        <v>126</v>
      </c>
      <c r="EBT15" s="936"/>
      <c r="EBU15" s="936" t="s">
        <v>126</v>
      </c>
      <c r="EBV15" s="936"/>
      <c r="EBW15" s="936" t="s">
        <v>126</v>
      </c>
      <c r="EBX15" s="936"/>
      <c r="EBY15" s="936" t="s">
        <v>126</v>
      </c>
      <c r="EBZ15" s="936"/>
      <c r="ECA15" s="936" t="s">
        <v>126</v>
      </c>
      <c r="ECB15" s="936"/>
      <c r="ECC15" s="936" t="s">
        <v>126</v>
      </c>
      <c r="ECD15" s="936"/>
      <c r="ECE15" s="936" t="s">
        <v>126</v>
      </c>
      <c r="ECF15" s="936"/>
      <c r="ECG15" s="936" t="s">
        <v>126</v>
      </c>
      <c r="ECH15" s="936"/>
      <c r="ECI15" s="936" t="s">
        <v>126</v>
      </c>
      <c r="ECJ15" s="936"/>
      <c r="ECK15" s="936" t="s">
        <v>126</v>
      </c>
      <c r="ECL15" s="936"/>
      <c r="ECM15" s="936" t="s">
        <v>126</v>
      </c>
      <c r="ECN15" s="936"/>
      <c r="ECO15" s="936" t="s">
        <v>126</v>
      </c>
      <c r="ECP15" s="936"/>
      <c r="ECQ15" s="936" t="s">
        <v>126</v>
      </c>
      <c r="ECR15" s="936"/>
      <c r="ECS15" s="936" t="s">
        <v>126</v>
      </c>
      <c r="ECT15" s="936"/>
      <c r="ECU15" s="936" t="s">
        <v>126</v>
      </c>
      <c r="ECV15" s="936"/>
      <c r="ECW15" s="936" t="s">
        <v>126</v>
      </c>
      <c r="ECX15" s="936"/>
      <c r="ECY15" s="936" t="s">
        <v>126</v>
      </c>
      <c r="ECZ15" s="936"/>
      <c r="EDA15" s="936" t="s">
        <v>126</v>
      </c>
      <c r="EDB15" s="936"/>
      <c r="EDC15" s="936" t="s">
        <v>126</v>
      </c>
      <c r="EDD15" s="936"/>
      <c r="EDE15" s="936" t="s">
        <v>126</v>
      </c>
      <c r="EDF15" s="936"/>
      <c r="EDG15" s="936" t="s">
        <v>126</v>
      </c>
      <c r="EDH15" s="936"/>
      <c r="EDI15" s="936" t="s">
        <v>126</v>
      </c>
      <c r="EDJ15" s="936"/>
      <c r="EDK15" s="936" t="s">
        <v>126</v>
      </c>
      <c r="EDL15" s="936"/>
      <c r="EDM15" s="936" t="s">
        <v>126</v>
      </c>
      <c r="EDN15" s="936"/>
      <c r="EDO15" s="936" t="s">
        <v>126</v>
      </c>
      <c r="EDP15" s="936"/>
      <c r="EDQ15" s="936" t="s">
        <v>126</v>
      </c>
      <c r="EDR15" s="936"/>
      <c r="EDS15" s="936" t="s">
        <v>126</v>
      </c>
      <c r="EDT15" s="936"/>
      <c r="EDU15" s="936" t="s">
        <v>126</v>
      </c>
      <c r="EDV15" s="936"/>
      <c r="EDW15" s="936" t="s">
        <v>126</v>
      </c>
      <c r="EDX15" s="936"/>
      <c r="EDY15" s="936" t="s">
        <v>126</v>
      </c>
      <c r="EDZ15" s="936"/>
      <c r="EEA15" s="936" t="s">
        <v>126</v>
      </c>
      <c r="EEB15" s="936"/>
      <c r="EEC15" s="936" t="s">
        <v>126</v>
      </c>
      <c r="EED15" s="936"/>
      <c r="EEE15" s="936" t="s">
        <v>126</v>
      </c>
      <c r="EEF15" s="936"/>
      <c r="EEG15" s="936" t="s">
        <v>126</v>
      </c>
      <c r="EEH15" s="936"/>
      <c r="EEI15" s="936" t="s">
        <v>126</v>
      </c>
      <c r="EEJ15" s="936"/>
      <c r="EEK15" s="936" t="s">
        <v>126</v>
      </c>
      <c r="EEL15" s="936"/>
      <c r="EEM15" s="936" t="s">
        <v>126</v>
      </c>
      <c r="EEN15" s="936"/>
      <c r="EEO15" s="936" t="s">
        <v>126</v>
      </c>
      <c r="EEP15" s="936"/>
      <c r="EEQ15" s="936" t="s">
        <v>126</v>
      </c>
      <c r="EER15" s="936"/>
      <c r="EES15" s="936" t="s">
        <v>126</v>
      </c>
      <c r="EET15" s="936"/>
      <c r="EEU15" s="936" t="s">
        <v>126</v>
      </c>
      <c r="EEV15" s="936"/>
      <c r="EEW15" s="936" t="s">
        <v>126</v>
      </c>
      <c r="EEX15" s="936"/>
      <c r="EEY15" s="936" t="s">
        <v>126</v>
      </c>
      <c r="EEZ15" s="936"/>
      <c r="EFA15" s="936" t="s">
        <v>126</v>
      </c>
      <c r="EFB15" s="936"/>
      <c r="EFC15" s="936" t="s">
        <v>126</v>
      </c>
      <c r="EFD15" s="936"/>
      <c r="EFE15" s="936" t="s">
        <v>126</v>
      </c>
      <c r="EFF15" s="936"/>
      <c r="EFG15" s="936" t="s">
        <v>126</v>
      </c>
      <c r="EFH15" s="936"/>
      <c r="EFI15" s="936" t="s">
        <v>126</v>
      </c>
      <c r="EFJ15" s="936"/>
      <c r="EFK15" s="936" t="s">
        <v>126</v>
      </c>
      <c r="EFL15" s="936"/>
      <c r="EFM15" s="936" t="s">
        <v>126</v>
      </c>
      <c r="EFN15" s="936"/>
      <c r="EFO15" s="936" t="s">
        <v>126</v>
      </c>
      <c r="EFP15" s="936"/>
      <c r="EFQ15" s="936" t="s">
        <v>126</v>
      </c>
      <c r="EFR15" s="936"/>
      <c r="EFS15" s="936" t="s">
        <v>126</v>
      </c>
      <c r="EFT15" s="936"/>
      <c r="EFU15" s="936" t="s">
        <v>126</v>
      </c>
      <c r="EFV15" s="936"/>
      <c r="EFW15" s="936" t="s">
        <v>126</v>
      </c>
      <c r="EFX15" s="936"/>
      <c r="EFY15" s="936" t="s">
        <v>126</v>
      </c>
      <c r="EFZ15" s="936"/>
      <c r="EGA15" s="936" t="s">
        <v>126</v>
      </c>
      <c r="EGB15" s="936"/>
      <c r="EGC15" s="936" t="s">
        <v>126</v>
      </c>
      <c r="EGD15" s="936"/>
      <c r="EGE15" s="936" t="s">
        <v>126</v>
      </c>
      <c r="EGF15" s="936"/>
      <c r="EGG15" s="936" t="s">
        <v>126</v>
      </c>
      <c r="EGH15" s="936"/>
      <c r="EGI15" s="936" t="s">
        <v>126</v>
      </c>
      <c r="EGJ15" s="936"/>
      <c r="EGK15" s="936" t="s">
        <v>126</v>
      </c>
      <c r="EGL15" s="936"/>
      <c r="EGM15" s="936" t="s">
        <v>126</v>
      </c>
      <c r="EGN15" s="936"/>
      <c r="EGO15" s="936" t="s">
        <v>126</v>
      </c>
      <c r="EGP15" s="936"/>
      <c r="EGQ15" s="936" t="s">
        <v>126</v>
      </c>
      <c r="EGR15" s="936"/>
      <c r="EGS15" s="936" t="s">
        <v>126</v>
      </c>
      <c r="EGT15" s="936"/>
      <c r="EGU15" s="936" t="s">
        <v>126</v>
      </c>
      <c r="EGV15" s="936"/>
      <c r="EGW15" s="936" t="s">
        <v>126</v>
      </c>
      <c r="EGX15" s="936"/>
      <c r="EGY15" s="936" t="s">
        <v>126</v>
      </c>
      <c r="EGZ15" s="936"/>
      <c r="EHA15" s="936" t="s">
        <v>126</v>
      </c>
      <c r="EHB15" s="936"/>
      <c r="EHC15" s="936" t="s">
        <v>126</v>
      </c>
      <c r="EHD15" s="936"/>
      <c r="EHE15" s="936" t="s">
        <v>126</v>
      </c>
      <c r="EHF15" s="936"/>
      <c r="EHG15" s="936" t="s">
        <v>126</v>
      </c>
      <c r="EHH15" s="936"/>
      <c r="EHI15" s="936" t="s">
        <v>126</v>
      </c>
      <c r="EHJ15" s="936"/>
      <c r="EHK15" s="936" t="s">
        <v>126</v>
      </c>
      <c r="EHL15" s="936"/>
      <c r="EHM15" s="936" t="s">
        <v>126</v>
      </c>
      <c r="EHN15" s="936"/>
      <c r="EHO15" s="936" t="s">
        <v>126</v>
      </c>
      <c r="EHP15" s="936"/>
      <c r="EHQ15" s="936" t="s">
        <v>126</v>
      </c>
      <c r="EHR15" s="936"/>
      <c r="EHS15" s="936" t="s">
        <v>126</v>
      </c>
      <c r="EHT15" s="936"/>
      <c r="EHU15" s="936" t="s">
        <v>126</v>
      </c>
      <c r="EHV15" s="936"/>
      <c r="EHW15" s="936" t="s">
        <v>126</v>
      </c>
      <c r="EHX15" s="936"/>
      <c r="EHY15" s="936" t="s">
        <v>126</v>
      </c>
      <c r="EHZ15" s="936"/>
      <c r="EIA15" s="936" t="s">
        <v>126</v>
      </c>
      <c r="EIB15" s="936"/>
      <c r="EIC15" s="936" t="s">
        <v>126</v>
      </c>
      <c r="EID15" s="936"/>
      <c r="EIE15" s="936" t="s">
        <v>126</v>
      </c>
      <c r="EIF15" s="936"/>
      <c r="EIG15" s="936" t="s">
        <v>126</v>
      </c>
      <c r="EIH15" s="936"/>
      <c r="EII15" s="936" t="s">
        <v>126</v>
      </c>
      <c r="EIJ15" s="936"/>
      <c r="EIK15" s="936" t="s">
        <v>126</v>
      </c>
      <c r="EIL15" s="936"/>
      <c r="EIM15" s="936" t="s">
        <v>126</v>
      </c>
      <c r="EIN15" s="936"/>
      <c r="EIO15" s="936" t="s">
        <v>126</v>
      </c>
      <c r="EIP15" s="936"/>
      <c r="EIQ15" s="936" t="s">
        <v>126</v>
      </c>
      <c r="EIR15" s="936"/>
      <c r="EIS15" s="936" t="s">
        <v>126</v>
      </c>
      <c r="EIT15" s="936"/>
      <c r="EIU15" s="936" t="s">
        <v>126</v>
      </c>
      <c r="EIV15" s="936"/>
      <c r="EIW15" s="936" t="s">
        <v>126</v>
      </c>
      <c r="EIX15" s="936"/>
      <c r="EIY15" s="936" t="s">
        <v>126</v>
      </c>
      <c r="EIZ15" s="936"/>
      <c r="EJA15" s="936" t="s">
        <v>126</v>
      </c>
      <c r="EJB15" s="936"/>
      <c r="EJC15" s="936" t="s">
        <v>126</v>
      </c>
      <c r="EJD15" s="936"/>
      <c r="EJE15" s="936" t="s">
        <v>126</v>
      </c>
      <c r="EJF15" s="936"/>
      <c r="EJG15" s="936" t="s">
        <v>126</v>
      </c>
      <c r="EJH15" s="936"/>
      <c r="EJI15" s="936" t="s">
        <v>126</v>
      </c>
      <c r="EJJ15" s="936"/>
      <c r="EJK15" s="936" t="s">
        <v>126</v>
      </c>
      <c r="EJL15" s="936"/>
      <c r="EJM15" s="936" t="s">
        <v>126</v>
      </c>
      <c r="EJN15" s="936"/>
      <c r="EJO15" s="936" t="s">
        <v>126</v>
      </c>
      <c r="EJP15" s="936"/>
      <c r="EJQ15" s="936" t="s">
        <v>126</v>
      </c>
      <c r="EJR15" s="936"/>
      <c r="EJS15" s="936" t="s">
        <v>126</v>
      </c>
      <c r="EJT15" s="936"/>
      <c r="EJU15" s="936" t="s">
        <v>126</v>
      </c>
      <c r="EJV15" s="936"/>
      <c r="EJW15" s="936" t="s">
        <v>126</v>
      </c>
      <c r="EJX15" s="936"/>
      <c r="EJY15" s="936" t="s">
        <v>126</v>
      </c>
      <c r="EJZ15" s="936"/>
      <c r="EKA15" s="936" t="s">
        <v>126</v>
      </c>
      <c r="EKB15" s="936"/>
      <c r="EKC15" s="936" t="s">
        <v>126</v>
      </c>
      <c r="EKD15" s="936"/>
      <c r="EKE15" s="936" t="s">
        <v>126</v>
      </c>
      <c r="EKF15" s="936"/>
      <c r="EKG15" s="936" t="s">
        <v>126</v>
      </c>
      <c r="EKH15" s="936"/>
      <c r="EKI15" s="936" t="s">
        <v>126</v>
      </c>
      <c r="EKJ15" s="936"/>
      <c r="EKK15" s="936" t="s">
        <v>126</v>
      </c>
      <c r="EKL15" s="936"/>
      <c r="EKM15" s="936" t="s">
        <v>126</v>
      </c>
      <c r="EKN15" s="936"/>
      <c r="EKO15" s="936" t="s">
        <v>126</v>
      </c>
      <c r="EKP15" s="936"/>
      <c r="EKQ15" s="936" t="s">
        <v>126</v>
      </c>
      <c r="EKR15" s="936"/>
      <c r="EKS15" s="936" t="s">
        <v>126</v>
      </c>
      <c r="EKT15" s="936"/>
      <c r="EKU15" s="936" t="s">
        <v>126</v>
      </c>
      <c r="EKV15" s="936"/>
      <c r="EKW15" s="936" t="s">
        <v>126</v>
      </c>
      <c r="EKX15" s="936"/>
      <c r="EKY15" s="936" t="s">
        <v>126</v>
      </c>
      <c r="EKZ15" s="936"/>
      <c r="ELA15" s="936" t="s">
        <v>126</v>
      </c>
      <c r="ELB15" s="936"/>
      <c r="ELC15" s="936" t="s">
        <v>126</v>
      </c>
      <c r="ELD15" s="936"/>
      <c r="ELE15" s="936" t="s">
        <v>126</v>
      </c>
      <c r="ELF15" s="936"/>
      <c r="ELG15" s="936" t="s">
        <v>126</v>
      </c>
      <c r="ELH15" s="936"/>
      <c r="ELI15" s="936" t="s">
        <v>126</v>
      </c>
      <c r="ELJ15" s="936"/>
      <c r="ELK15" s="936" t="s">
        <v>126</v>
      </c>
      <c r="ELL15" s="936"/>
      <c r="ELM15" s="936" t="s">
        <v>126</v>
      </c>
      <c r="ELN15" s="936"/>
      <c r="ELO15" s="936" t="s">
        <v>126</v>
      </c>
      <c r="ELP15" s="936"/>
      <c r="ELQ15" s="936" t="s">
        <v>126</v>
      </c>
      <c r="ELR15" s="936"/>
      <c r="ELS15" s="936" t="s">
        <v>126</v>
      </c>
      <c r="ELT15" s="936"/>
      <c r="ELU15" s="936" t="s">
        <v>126</v>
      </c>
      <c r="ELV15" s="936"/>
      <c r="ELW15" s="936" t="s">
        <v>126</v>
      </c>
      <c r="ELX15" s="936"/>
      <c r="ELY15" s="936" t="s">
        <v>126</v>
      </c>
      <c r="ELZ15" s="936"/>
      <c r="EMA15" s="936" t="s">
        <v>126</v>
      </c>
      <c r="EMB15" s="936"/>
      <c r="EMC15" s="936" t="s">
        <v>126</v>
      </c>
      <c r="EMD15" s="936"/>
      <c r="EME15" s="936" t="s">
        <v>126</v>
      </c>
      <c r="EMF15" s="936"/>
      <c r="EMG15" s="936" t="s">
        <v>126</v>
      </c>
      <c r="EMH15" s="936"/>
      <c r="EMI15" s="936" t="s">
        <v>126</v>
      </c>
      <c r="EMJ15" s="936"/>
      <c r="EMK15" s="936" t="s">
        <v>126</v>
      </c>
      <c r="EML15" s="936"/>
      <c r="EMM15" s="936" t="s">
        <v>126</v>
      </c>
      <c r="EMN15" s="936"/>
      <c r="EMO15" s="936" t="s">
        <v>126</v>
      </c>
      <c r="EMP15" s="936"/>
      <c r="EMQ15" s="936" t="s">
        <v>126</v>
      </c>
      <c r="EMR15" s="936"/>
      <c r="EMS15" s="936" t="s">
        <v>126</v>
      </c>
      <c r="EMT15" s="936"/>
      <c r="EMU15" s="936" t="s">
        <v>126</v>
      </c>
      <c r="EMV15" s="936"/>
      <c r="EMW15" s="936" t="s">
        <v>126</v>
      </c>
      <c r="EMX15" s="936"/>
      <c r="EMY15" s="936" t="s">
        <v>126</v>
      </c>
      <c r="EMZ15" s="936"/>
      <c r="ENA15" s="936" t="s">
        <v>126</v>
      </c>
      <c r="ENB15" s="936"/>
      <c r="ENC15" s="936" t="s">
        <v>126</v>
      </c>
      <c r="END15" s="936"/>
      <c r="ENE15" s="936" t="s">
        <v>126</v>
      </c>
      <c r="ENF15" s="936"/>
      <c r="ENG15" s="936" t="s">
        <v>126</v>
      </c>
      <c r="ENH15" s="936"/>
      <c r="ENI15" s="936" t="s">
        <v>126</v>
      </c>
      <c r="ENJ15" s="936"/>
      <c r="ENK15" s="936" t="s">
        <v>126</v>
      </c>
      <c r="ENL15" s="936"/>
      <c r="ENM15" s="936" t="s">
        <v>126</v>
      </c>
      <c r="ENN15" s="936"/>
      <c r="ENO15" s="936" t="s">
        <v>126</v>
      </c>
      <c r="ENP15" s="936"/>
      <c r="ENQ15" s="936" t="s">
        <v>126</v>
      </c>
      <c r="ENR15" s="936"/>
      <c r="ENS15" s="936" t="s">
        <v>126</v>
      </c>
      <c r="ENT15" s="936"/>
      <c r="ENU15" s="936" t="s">
        <v>126</v>
      </c>
      <c r="ENV15" s="936"/>
      <c r="ENW15" s="936" t="s">
        <v>126</v>
      </c>
      <c r="ENX15" s="936"/>
      <c r="ENY15" s="936" t="s">
        <v>126</v>
      </c>
      <c r="ENZ15" s="936"/>
      <c r="EOA15" s="936" t="s">
        <v>126</v>
      </c>
      <c r="EOB15" s="936"/>
      <c r="EOC15" s="936" t="s">
        <v>126</v>
      </c>
      <c r="EOD15" s="936"/>
      <c r="EOE15" s="936" t="s">
        <v>126</v>
      </c>
      <c r="EOF15" s="936"/>
      <c r="EOG15" s="936" t="s">
        <v>126</v>
      </c>
      <c r="EOH15" s="936"/>
      <c r="EOI15" s="936" t="s">
        <v>126</v>
      </c>
      <c r="EOJ15" s="936"/>
      <c r="EOK15" s="936" t="s">
        <v>126</v>
      </c>
      <c r="EOL15" s="936"/>
      <c r="EOM15" s="936" t="s">
        <v>126</v>
      </c>
      <c r="EON15" s="936"/>
      <c r="EOO15" s="936" t="s">
        <v>126</v>
      </c>
      <c r="EOP15" s="936"/>
      <c r="EOQ15" s="936" t="s">
        <v>126</v>
      </c>
      <c r="EOR15" s="936"/>
      <c r="EOS15" s="936" t="s">
        <v>126</v>
      </c>
      <c r="EOT15" s="936"/>
      <c r="EOU15" s="936" t="s">
        <v>126</v>
      </c>
      <c r="EOV15" s="936"/>
      <c r="EOW15" s="936" t="s">
        <v>126</v>
      </c>
      <c r="EOX15" s="936"/>
      <c r="EOY15" s="936" t="s">
        <v>126</v>
      </c>
      <c r="EOZ15" s="936"/>
      <c r="EPA15" s="936" t="s">
        <v>126</v>
      </c>
      <c r="EPB15" s="936"/>
      <c r="EPC15" s="936" t="s">
        <v>126</v>
      </c>
      <c r="EPD15" s="936"/>
      <c r="EPE15" s="936" t="s">
        <v>126</v>
      </c>
      <c r="EPF15" s="936"/>
      <c r="EPG15" s="936" t="s">
        <v>126</v>
      </c>
      <c r="EPH15" s="936"/>
      <c r="EPI15" s="936" t="s">
        <v>126</v>
      </c>
      <c r="EPJ15" s="936"/>
      <c r="EPK15" s="936" t="s">
        <v>126</v>
      </c>
      <c r="EPL15" s="936"/>
      <c r="EPM15" s="936" t="s">
        <v>126</v>
      </c>
      <c r="EPN15" s="936"/>
      <c r="EPO15" s="936" t="s">
        <v>126</v>
      </c>
      <c r="EPP15" s="936"/>
      <c r="EPQ15" s="936" t="s">
        <v>126</v>
      </c>
      <c r="EPR15" s="936"/>
      <c r="EPS15" s="936" t="s">
        <v>126</v>
      </c>
      <c r="EPT15" s="936"/>
      <c r="EPU15" s="936" t="s">
        <v>126</v>
      </c>
      <c r="EPV15" s="936"/>
      <c r="EPW15" s="936" t="s">
        <v>126</v>
      </c>
      <c r="EPX15" s="936"/>
      <c r="EPY15" s="936" t="s">
        <v>126</v>
      </c>
      <c r="EPZ15" s="936"/>
      <c r="EQA15" s="936" t="s">
        <v>126</v>
      </c>
      <c r="EQB15" s="936"/>
      <c r="EQC15" s="936" t="s">
        <v>126</v>
      </c>
      <c r="EQD15" s="936"/>
      <c r="EQE15" s="936" t="s">
        <v>126</v>
      </c>
      <c r="EQF15" s="936"/>
      <c r="EQG15" s="936" t="s">
        <v>126</v>
      </c>
      <c r="EQH15" s="936"/>
      <c r="EQI15" s="936" t="s">
        <v>126</v>
      </c>
      <c r="EQJ15" s="936"/>
      <c r="EQK15" s="936" t="s">
        <v>126</v>
      </c>
      <c r="EQL15" s="936"/>
      <c r="EQM15" s="936" t="s">
        <v>126</v>
      </c>
      <c r="EQN15" s="936"/>
      <c r="EQO15" s="936" t="s">
        <v>126</v>
      </c>
      <c r="EQP15" s="936"/>
      <c r="EQQ15" s="936" t="s">
        <v>126</v>
      </c>
      <c r="EQR15" s="936"/>
      <c r="EQS15" s="936" t="s">
        <v>126</v>
      </c>
      <c r="EQT15" s="936"/>
      <c r="EQU15" s="936" t="s">
        <v>126</v>
      </c>
      <c r="EQV15" s="936"/>
      <c r="EQW15" s="936" t="s">
        <v>126</v>
      </c>
      <c r="EQX15" s="936"/>
      <c r="EQY15" s="936" t="s">
        <v>126</v>
      </c>
      <c r="EQZ15" s="936"/>
      <c r="ERA15" s="936" t="s">
        <v>126</v>
      </c>
      <c r="ERB15" s="936"/>
      <c r="ERC15" s="936" t="s">
        <v>126</v>
      </c>
      <c r="ERD15" s="936"/>
      <c r="ERE15" s="936" t="s">
        <v>126</v>
      </c>
      <c r="ERF15" s="936"/>
      <c r="ERG15" s="936" t="s">
        <v>126</v>
      </c>
      <c r="ERH15" s="936"/>
      <c r="ERI15" s="936" t="s">
        <v>126</v>
      </c>
      <c r="ERJ15" s="936"/>
      <c r="ERK15" s="936" t="s">
        <v>126</v>
      </c>
      <c r="ERL15" s="936"/>
      <c r="ERM15" s="936" t="s">
        <v>126</v>
      </c>
      <c r="ERN15" s="936"/>
      <c r="ERO15" s="936" t="s">
        <v>126</v>
      </c>
      <c r="ERP15" s="936"/>
      <c r="ERQ15" s="936" t="s">
        <v>126</v>
      </c>
      <c r="ERR15" s="936"/>
      <c r="ERS15" s="936" t="s">
        <v>126</v>
      </c>
      <c r="ERT15" s="936"/>
      <c r="ERU15" s="936" t="s">
        <v>126</v>
      </c>
      <c r="ERV15" s="936"/>
      <c r="ERW15" s="936" t="s">
        <v>126</v>
      </c>
      <c r="ERX15" s="936"/>
      <c r="ERY15" s="936" t="s">
        <v>126</v>
      </c>
      <c r="ERZ15" s="936"/>
      <c r="ESA15" s="936" t="s">
        <v>126</v>
      </c>
      <c r="ESB15" s="936"/>
      <c r="ESC15" s="936" t="s">
        <v>126</v>
      </c>
      <c r="ESD15" s="936"/>
      <c r="ESE15" s="936" t="s">
        <v>126</v>
      </c>
      <c r="ESF15" s="936"/>
      <c r="ESG15" s="936" t="s">
        <v>126</v>
      </c>
      <c r="ESH15" s="936"/>
      <c r="ESI15" s="936" t="s">
        <v>126</v>
      </c>
      <c r="ESJ15" s="936"/>
      <c r="ESK15" s="936" t="s">
        <v>126</v>
      </c>
      <c r="ESL15" s="936"/>
      <c r="ESM15" s="936" t="s">
        <v>126</v>
      </c>
      <c r="ESN15" s="936"/>
      <c r="ESO15" s="936" t="s">
        <v>126</v>
      </c>
      <c r="ESP15" s="936"/>
      <c r="ESQ15" s="936" t="s">
        <v>126</v>
      </c>
      <c r="ESR15" s="936"/>
      <c r="ESS15" s="936" t="s">
        <v>126</v>
      </c>
      <c r="EST15" s="936"/>
      <c r="ESU15" s="936" t="s">
        <v>126</v>
      </c>
      <c r="ESV15" s="936"/>
      <c r="ESW15" s="936" t="s">
        <v>126</v>
      </c>
      <c r="ESX15" s="936"/>
      <c r="ESY15" s="936" t="s">
        <v>126</v>
      </c>
      <c r="ESZ15" s="936"/>
      <c r="ETA15" s="936" t="s">
        <v>126</v>
      </c>
      <c r="ETB15" s="936"/>
      <c r="ETC15" s="936" t="s">
        <v>126</v>
      </c>
      <c r="ETD15" s="936"/>
      <c r="ETE15" s="936" t="s">
        <v>126</v>
      </c>
      <c r="ETF15" s="936"/>
      <c r="ETG15" s="936" t="s">
        <v>126</v>
      </c>
      <c r="ETH15" s="936"/>
      <c r="ETI15" s="936" t="s">
        <v>126</v>
      </c>
      <c r="ETJ15" s="936"/>
      <c r="ETK15" s="936" t="s">
        <v>126</v>
      </c>
      <c r="ETL15" s="936"/>
      <c r="ETM15" s="936" t="s">
        <v>126</v>
      </c>
      <c r="ETN15" s="936"/>
      <c r="ETO15" s="936" t="s">
        <v>126</v>
      </c>
      <c r="ETP15" s="936"/>
      <c r="ETQ15" s="936" t="s">
        <v>126</v>
      </c>
      <c r="ETR15" s="936"/>
      <c r="ETS15" s="936" t="s">
        <v>126</v>
      </c>
      <c r="ETT15" s="936"/>
      <c r="ETU15" s="936" t="s">
        <v>126</v>
      </c>
      <c r="ETV15" s="936"/>
      <c r="ETW15" s="936" t="s">
        <v>126</v>
      </c>
      <c r="ETX15" s="936"/>
      <c r="ETY15" s="936" t="s">
        <v>126</v>
      </c>
      <c r="ETZ15" s="936"/>
      <c r="EUA15" s="936" t="s">
        <v>126</v>
      </c>
      <c r="EUB15" s="936"/>
      <c r="EUC15" s="936" t="s">
        <v>126</v>
      </c>
      <c r="EUD15" s="936"/>
      <c r="EUE15" s="936" t="s">
        <v>126</v>
      </c>
      <c r="EUF15" s="936"/>
      <c r="EUG15" s="936" t="s">
        <v>126</v>
      </c>
      <c r="EUH15" s="936"/>
      <c r="EUI15" s="936" t="s">
        <v>126</v>
      </c>
      <c r="EUJ15" s="936"/>
      <c r="EUK15" s="936" t="s">
        <v>126</v>
      </c>
      <c r="EUL15" s="936"/>
      <c r="EUM15" s="936" t="s">
        <v>126</v>
      </c>
      <c r="EUN15" s="936"/>
      <c r="EUO15" s="936" t="s">
        <v>126</v>
      </c>
      <c r="EUP15" s="936"/>
      <c r="EUQ15" s="936" t="s">
        <v>126</v>
      </c>
      <c r="EUR15" s="936"/>
      <c r="EUS15" s="936" t="s">
        <v>126</v>
      </c>
      <c r="EUT15" s="936"/>
      <c r="EUU15" s="936" t="s">
        <v>126</v>
      </c>
      <c r="EUV15" s="936"/>
      <c r="EUW15" s="936" t="s">
        <v>126</v>
      </c>
      <c r="EUX15" s="936"/>
      <c r="EUY15" s="936" t="s">
        <v>126</v>
      </c>
      <c r="EUZ15" s="936"/>
      <c r="EVA15" s="936" t="s">
        <v>126</v>
      </c>
      <c r="EVB15" s="936"/>
      <c r="EVC15" s="936" t="s">
        <v>126</v>
      </c>
      <c r="EVD15" s="936"/>
      <c r="EVE15" s="936" t="s">
        <v>126</v>
      </c>
      <c r="EVF15" s="936"/>
      <c r="EVG15" s="936" t="s">
        <v>126</v>
      </c>
      <c r="EVH15" s="936"/>
      <c r="EVI15" s="936" t="s">
        <v>126</v>
      </c>
      <c r="EVJ15" s="936"/>
      <c r="EVK15" s="936" t="s">
        <v>126</v>
      </c>
      <c r="EVL15" s="936"/>
      <c r="EVM15" s="936" t="s">
        <v>126</v>
      </c>
      <c r="EVN15" s="936"/>
      <c r="EVO15" s="936" t="s">
        <v>126</v>
      </c>
      <c r="EVP15" s="936"/>
      <c r="EVQ15" s="936" t="s">
        <v>126</v>
      </c>
      <c r="EVR15" s="936"/>
      <c r="EVS15" s="936" t="s">
        <v>126</v>
      </c>
      <c r="EVT15" s="936"/>
      <c r="EVU15" s="936" t="s">
        <v>126</v>
      </c>
      <c r="EVV15" s="936"/>
      <c r="EVW15" s="936" t="s">
        <v>126</v>
      </c>
      <c r="EVX15" s="936"/>
      <c r="EVY15" s="936" t="s">
        <v>126</v>
      </c>
      <c r="EVZ15" s="936"/>
      <c r="EWA15" s="936" t="s">
        <v>126</v>
      </c>
      <c r="EWB15" s="936"/>
      <c r="EWC15" s="936" t="s">
        <v>126</v>
      </c>
      <c r="EWD15" s="936"/>
      <c r="EWE15" s="936" t="s">
        <v>126</v>
      </c>
      <c r="EWF15" s="936"/>
      <c r="EWG15" s="936" t="s">
        <v>126</v>
      </c>
      <c r="EWH15" s="936"/>
      <c r="EWI15" s="936" t="s">
        <v>126</v>
      </c>
      <c r="EWJ15" s="936"/>
      <c r="EWK15" s="936" t="s">
        <v>126</v>
      </c>
      <c r="EWL15" s="936"/>
      <c r="EWM15" s="936" t="s">
        <v>126</v>
      </c>
      <c r="EWN15" s="936"/>
      <c r="EWO15" s="936" t="s">
        <v>126</v>
      </c>
      <c r="EWP15" s="936"/>
      <c r="EWQ15" s="936" t="s">
        <v>126</v>
      </c>
      <c r="EWR15" s="936"/>
      <c r="EWS15" s="936" t="s">
        <v>126</v>
      </c>
      <c r="EWT15" s="936"/>
      <c r="EWU15" s="936" t="s">
        <v>126</v>
      </c>
      <c r="EWV15" s="936"/>
      <c r="EWW15" s="936" t="s">
        <v>126</v>
      </c>
      <c r="EWX15" s="936"/>
      <c r="EWY15" s="936" t="s">
        <v>126</v>
      </c>
      <c r="EWZ15" s="936"/>
      <c r="EXA15" s="936" t="s">
        <v>126</v>
      </c>
      <c r="EXB15" s="936"/>
      <c r="EXC15" s="936" t="s">
        <v>126</v>
      </c>
      <c r="EXD15" s="936"/>
      <c r="EXE15" s="936" t="s">
        <v>126</v>
      </c>
      <c r="EXF15" s="936"/>
      <c r="EXG15" s="936" t="s">
        <v>126</v>
      </c>
      <c r="EXH15" s="936"/>
      <c r="EXI15" s="936" t="s">
        <v>126</v>
      </c>
      <c r="EXJ15" s="936"/>
      <c r="EXK15" s="936" t="s">
        <v>126</v>
      </c>
      <c r="EXL15" s="936"/>
      <c r="EXM15" s="936" t="s">
        <v>126</v>
      </c>
      <c r="EXN15" s="936"/>
      <c r="EXO15" s="936" t="s">
        <v>126</v>
      </c>
      <c r="EXP15" s="936"/>
      <c r="EXQ15" s="936" t="s">
        <v>126</v>
      </c>
      <c r="EXR15" s="936"/>
      <c r="EXS15" s="936" t="s">
        <v>126</v>
      </c>
      <c r="EXT15" s="936"/>
      <c r="EXU15" s="936" t="s">
        <v>126</v>
      </c>
      <c r="EXV15" s="936"/>
      <c r="EXW15" s="936" t="s">
        <v>126</v>
      </c>
      <c r="EXX15" s="936"/>
      <c r="EXY15" s="936" t="s">
        <v>126</v>
      </c>
      <c r="EXZ15" s="936"/>
      <c r="EYA15" s="936" t="s">
        <v>126</v>
      </c>
      <c r="EYB15" s="936"/>
      <c r="EYC15" s="936" t="s">
        <v>126</v>
      </c>
      <c r="EYD15" s="936"/>
      <c r="EYE15" s="936" t="s">
        <v>126</v>
      </c>
      <c r="EYF15" s="936"/>
      <c r="EYG15" s="936" t="s">
        <v>126</v>
      </c>
      <c r="EYH15" s="936"/>
      <c r="EYI15" s="936" t="s">
        <v>126</v>
      </c>
      <c r="EYJ15" s="936"/>
      <c r="EYK15" s="936" t="s">
        <v>126</v>
      </c>
      <c r="EYL15" s="936"/>
      <c r="EYM15" s="936" t="s">
        <v>126</v>
      </c>
      <c r="EYN15" s="936"/>
      <c r="EYO15" s="936" t="s">
        <v>126</v>
      </c>
      <c r="EYP15" s="936"/>
      <c r="EYQ15" s="936" t="s">
        <v>126</v>
      </c>
      <c r="EYR15" s="936"/>
      <c r="EYS15" s="936" t="s">
        <v>126</v>
      </c>
      <c r="EYT15" s="936"/>
      <c r="EYU15" s="936" t="s">
        <v>126</v>
      </c>
      <c r="EYV15" s="936"/>
      <c r="EYW15" s="936" t="s">
        <v>126</v>
      </c>
      <c r="EYX15" s="936"/>
      <c r="EYY15" s="936" t="s">
        <v>126</v>
      </c>
      <c r="EYZ15" s="936"/>
      <c r="EZA15" s="936" t="s">
        <v>126</v>
      </c>
      <c r="EZB15" s="936"/>
      <c r="EZC15" s="936" t="s">
        <v>126</v>
      </c>
      <c r="EZD15" s="936"/>
      <c r="EZE15" s="936" t="s">
        <v>126</v>
      </c>
      <c r="EZF15" s="936"/>
      <c r="EZG15" s="936" t="s">
        <v>126</v>
      </c>
      <c r="EZH15" s="936"/>
      <c r="EZI15" s="936" t="s">
        <v>126</v>
      </c>
      <c r="EZJ15" s="936"/>
      <c r="EZK15" s="936" t="s">
        <v>126</v>
      </c>
      <c r="EZL15" s="936"/>
      <c r="EZM15" s="936" t="s">
        <v>126</v>
      </c>
      <c r="EZN15" s="936"/>
      <c r="EZO15" s="936" t="s">
        <v>126</v>
      </c>
      <c r="EZP15" s="936"/>
      <c r="EZQ15" s="936" t="s">
        <v>126</v>
      </c>
      <c r="EZR15" s="936"/>
      <c r="EZS15" s="936" t="s">
        <v>126</v>
      </c>
      <c r="EZT15" s="936"/>
      <c r="EZU15" s="936" t="s">
        <v>126</v>
      </c>
      <c r="EZV15" s="936"/>
      <c r="EZW15" s="936" t="s">
        <v>126</v>
      </c>
      <c r="EZX15" s="936"/>
      <c r="EZY15" s="936" t="s">
        <v>126</v>
      </c>
      <c r="EZZ15" s="936"/>
      <c r="FAA15" s="936" t="s">
        <v>126</v>
      </c>
      <c r="FAB15" s="936"/>
      <c r="FAC15" s="936" t="s">
        <v>126</v>
      </c>
      <c r="FAD15" s="936"/>
      <c r="FAE15" s="936" t="s">
        <v>126</v>
      </c>
      <c r="FAF15" s="936"/>
      <c r="FAG15" s="936" t="s">
        <v>126</v>
      </c>
      <c r="FAH15" s="936"/>
      <c r="FAI15" s="936" t="s">
        <v>126</v>
      </c>
      <c r="FAJ15" s="936"/>
      <c r="FAK15" s="936" t="s">
        <v>126</v>
      </c>
      <c r="FAL15" s="936"/>
      <c r="FAM15" s="936" t="s">
        <v>126</v>
      </c>
      <c r="FAN15" s="936"/>
      <c r="FAO15" s="936" t="s">
        <v>126</v>
      </c>
      <c r="FAP15" s="936"/>
      <c r="FAQ15" s="936" t="s">
        <v>126</v>
      </c>
      <c r="FAR15" s="936"/>
      <c r="FAS15" s="936" t="s">
        <v>126</v>
      </c>
      <c r="FAT15" s="936"/>
      <c r="FAU15" s="936" t="s">
        <v>126</v>
      </c>
      <c r="FAV15" s="936"/>
      <c r="FAW15" s="936" t="s">
        <v>126</v>
      </c>
      <c r="FAX15" s="936"/>
      <c r="FAY15" s="936" t="s">
        <v>126</v>
      </c>
      <c r="FAZ15" s="936"/>
      <c r="FBA15" s="936" t="s">
        <v>126</v>
      </c>
      <c r="FBB15" s="936"/>
      <c r="FBC15" s="936" t="s">
        <v>126</v>
      </c>
      <c r="FBD15" s="936"/>
      <c r="FBE15" s="936" t="s">
        <v>126</v>
      </c>
      <c r="FBF15" s="936"/>
      <c r="FBG15" s="936" t="s">
        <v>126</v>
      </c>
      <c r="FBH15" s="936"/>
      <c r="FBI15" s="936" t="s">
        <v>126</v>
      </c>
      <c r="FBJ15" s="936"/>
      <c r="FBK15" s="936" t="s">
        <v>126</v>
      </c>
      <c r="FBL15" s="936"/>
      <c r="FBM15" s="936" t="s">
        <v>126</v>
      </c>
      <c r="FBN15" s="936"/>
      <c r="FBO15" s="936" t="s">
        <v>126</v>
      </c>
      <c r="FBP15" s="936"/>
      <c r="FBQ15" s="936" t="s">
        <v>126</v>
      </c>
      <c r="FBR15" s="936"/>
      <c r="FBS15" s="936" t="s">
        <v>126</v>
      </c>
      <c r="FBT15" s="936"/>
      <c r="FBU15" s="936" t="s">
        <v>126</v>
      </c>
      <c r="FBV15" s="936"/>
      <c r="FBW15" s="936" t="s">
        <v>126</v>
      </c>
      <c r="FBX15" s="936"/>
      <c r="FBY15" s="936" t="s">
        <v>126</v>
      </c>
      <c r="FBZ15" s="936"/>
      <c r="FCA15" s="936" t="s">
        <v>126</v>
      </c>
      <c r="FCB15" s="936"/>
      <c r="FCC15" s="936" t="s">
        <v>126</v>
      </c>
      <c r="FCD15" s="936"/>
      <c r="FCE15" s="936" t="s">
        <v>126</v>
      </c>
      <c r="FCF15" s="936"/>
      <c r="FCG15" s="936" t="s">
        <v>126</v>
      </c>
      <c r="FCH15" s="936"/>
      <c r="FCI15" s="936" t="s">
        <v>126</v>
      </c>
      <c r="FCJ15" s="936"/>
      <c r="FCK15" s="936" t="s">
        <v>126</v>
      </c>
      <c r="FCL15" s="936"/>
      <c r="FCM15" s="936" t="s">
        <v>126</v>
      </c>
      <c r="FCN15" s="936"/>
      <c r="FCO15" s="936" t="s">
        <v>126</v>
      </c>
      <c r="FCP15" s="936"/>
      <c r="FCQ15" s="936" t="s">
        <v>126</v>
      </c>
      <c r="FCR15" s="936"/>
      <c r="FCS15" s="936" t="s">
        <v>126</v>
      </c>
      <c r="FCT15" s="936"/>
      <c r="FCU15" s="936" t="s">
        <v>126</v>
      </c>
      <c r="FCV15" s="936"/>
      <c r="FCW15" s="936" t="s">
        <v>126</v>
      </c>
      <c r="FCX15" s="936"/>
      <c r="FCY15" s="936" t="s">
        <v>126</v>
      </c>
      <c r="FCZ15" s="936"/>
      <c r="FDA15" s="936" t="s">
        <v>126</v>
      </c>
      <c r="FDB15" s="936"/>
      <c r="FDC15" s="936" t="s">
        <v>126</v>
      </c>
      <c r="FDD15" s="936"/>
      <c r="FDE15" s="936" t="s">
        <v>126</v>
      </c>
      <c r="FDF15" s="936"/>
      <c r="FDG15" s="936" t="s">
        <v>126</v>
      </c>
      <c r="FDH15" s="936"/>
      <c r="FDI15" s="936" t="s">
        <v>126</v>
      </c>
      <c r="FDJ15" s="936"/>
      <c r="FDK15" s="936" t="s">
        <v>126</v>
      </c>
      <c r="FDL15" s="936"/>
      <c r="FDM15" s="936" t="s">
        <v>126</v>
      </c>
      <c r="FDN15" s="936"/>
      <c r="FDO15" s="936" t="s">
        <v>126</v>
      </c>
      <c r="FDP15" s="936"/>
      <c r="FDQ15" s="936" t="s">
        <v>126</v>
      </c>
      <c r="FDR15" s="936"/>
      <c r="FDS15" s="936" t="s">
        <v>126</v>
      </c>
      <c r="FDT15" s="936"/>
      <c r="FDU15" s="936" t="s">
        <v>126</v>
      </c>
      <c r="FDV15" s="936"/>
      <c r="FDW15" s="936" t="s">
        <v>126</v>
      </c>
      <c r="FDX15" s="936"/>
      <c r="FDY15" s="936" t="s">
        <v>126</v>
      </c>
      <c r="FDZ15" s="936"/>
      <c r="FEA15" s="936" t="s">
        <v>126</v>
      </c>
      <c r="FEB15" s="936"/>
      <c r="FEC15" s="936" t="s">
        <v>126</v>
      </c>
      <c r="FED15" s="936"/>
      <c r="FEE15" s="936" t="s">
        <v>126</v>
      </c>
      <c r="FEF15" s="936"/>
      <c r="FEG15" s="936" t="s">
        <v>126</v>
      </c>
      <c r="FEH15" s="936"/>
      <c r="FEI15" s="936" t="s">
        <v>126</v>
      </c>
      <c r="FEJ15" s="936"/>
      <c r="FEK15" s="936" t="s">
        <v>126</v>
      </c>
      <c r="FEL15" s="936"/>
      <c r="FEM15" s="936" t="s">
        <v>126</v>
      </c>
      <c r="FEN15" s="936"/>
      <c r="FEO15" s="936" t="s">
        <v>126</v>
      </c>
      <c r="FEP15" s="936"/>
      <c r="FEQ15" s="936" t="s">
        <v>126</v>
      </c>
      <c r="FER15" s="936"/>
      <c r="FES15" s="936" t="s">
        <v>126</v>
      </c>
      <c r="FET15" s="936"/>
      <c r="FEU15" s="936" t="s">
        <v>126</v>
      </c>
      <c r="FEV15" s="936"/>
      <c r="FEW15" s="936" t="s">
        <v>126</v>
      </c>
      <c r="FEX15" s="936"/>
      <c r="FEY15" s="936" t="s">
        <v>126</v>
      </c>
      <c r="FEZ15" s="936"/>
      <c r="FFA15" s="936" t="s">
        <v>126</v>
      </c>
      <c r="FFB15" s="936"/>
      <c r="FFC15" s="936" t="s">
        <v>126</v>
      </c>
      <c r="FFD15" s="936"/>
      <c r="FFE15" s="936" t="s">
        <v>126</v>
      </c>
      <c r="FFF15" s="936"/>
      <c r="FFG15" s="936" t="s">
        <v>126</v>
      </c>
      <c r="FFH15" s="936"/>
      <c r="FFI15" s="936" t="s">
        <v>126</v>
      </c>
      <c r="FFJ15" s="936"/>
      <c r="FFK15" s="936" t="s">
        <v>126</v>
      </c>
      <c r="FFL15" s="936"/>
      <c r="FFM15" s="936" t="s">
        <v>126</v>
      </c>
      <c r="FFN15" s="936"/>
      <c r="FFO15" s="936" t="s">
        <v>126</v>
      </c>
      <c r="FFP15" s="936"/>
      <c r="FFQ15" s="936" t="s">
        <v>126</v>
      </c>
      <c r="FFR15" s="936"/>
      <c r="FFS15" s="936" t="s">
        <v>126</v>
      </c>
      <c r="FFT15" s="936"/>
      <c r="FFU15" s="936" t="s">
        <v>126</v>
      </c>
      <c r="FFV15" s="936"/>
      <c r="FFW15" s="936" t="s">
        <v>126</v>
      </c>
      <c r="FFX15" s="936"/>
      <c r="FFY15" s="936" t="s">
        <v>126</v>
      </c>
      <c r="FFZ15" s="936"/>
      <c r="FGA15" s="936" t="s">
        <v>126</v>
      </c>
      <c r="FGB15" s="936"/>
      <c r="FGC15" s="936" t="s">
        <v>126</v>
      </c>
      <c r="FGD15" s="936"/>
      <c r="FGE15" s="936" t="s">
        <v>126</v>
      </c>
      <c r="FGF15" s="936"/>
      <c r="FGG15" s="936" t="s">
        <v>126</v>
      </c>
      <c r="FGH15" s="936"/>
      <c r="FGI15" s="936" t="s">
        <v>126</v>
      </c>
      <c r="FGJ15" s="936"/>
      <c r="FGK15" s="936" t="s">
        <v>126</v>
      </c>
      <c r="FGL15" s="936"/>
      <c r="FGM15" s="936" t="s">
        <v>126</v>
      </c>
      <c r="FGN15" s="936"/>
      <c r="FGO15" s="936" t="s">
        <v>126</v>
      </c>
      <c r="FGP15" s="936"/>
      <c r="FGQ15" s="936" t="s">
        <v>126</v>
      </c>
      <c r="FGR15" s="936"/>
      <c r="FGS15" s="936" t="s">
        <v>126</v>
      </c>
      <c r="FGT15" s="936"/>
      <c r="FGU15" s="936" t="s">
        <v>126</v>
      </c>
      <c r="FGV15" s="936"/>
      <c r="FGW15" s="936" t="s">
        <v>126</v>
      </c>
      <c r="FGX15" s="936"/>
      <c r="FGY15" s="936" t="s">
        <v>126</v>
      </c>
      <c r="FGZ15" s="936"/>
      <c r="FHA15" s="936" t="s">
        <v>126</v>
      </c>
      <c r="FHB15" s="936"/>
      <c r="FHC15" s="936" t="s">
        <v>126</v>
      </c>
      <c r="FHD15" s="936"/>
      <c r="FHE15" s="936" t="s">
        <v>126</v>
      </c>
      <c r="FHF15" s="936"/>
      <c r="FHG15" s="936" t="s">
        <v>126</v>
      </c>
      <c r="FHH15" s="936"/>
      <c r="FHI15" s="936" t="s">
        <v>126</v>
      </c>
      <c r="FHJ15" s="936"/>
      <c r="FHK15" s="936" t="s">
        <v>126</v>
      </c>
      <c r="FHL15" s="936"/>
      <c r="FHM15" s="936" t="s">
        <v>126</v>
      </c>
      <c r="FHN15" s="936"/>
      <c r="FHO15" s="936" t="s">
        <v>126</v>
      </c>
      <c r="FHP15" s="936"/>
      <c r="FHQ15" s="936" t="s">
        <v>126</v>
      </c>
      <c r="FHR15" s="936"/>
      <c r="FHS15" s="936" t="s">
        <v>126</v>
      </c>
      <c r="FHT15" s="936"/>
      <c r="FHU15" s="936" t="s">
        <v>126</v>
      </c>
      <c r="FHV15" s="936"/>
      <c r="FHW15" s="936" t="s">
        <v>126</v>
      </c>
      <c r="FHX15" s="936"/>
      <c r="FHY15" s="936" t="s">
        <v>126</v>
      </c>
      <c r="FHZ15" s="936"/>
      <c r="FIA15" s="936" t="s">
        <v>126</v>
      </c>
      <c r="FIB15" s="936"/>
      <c r="FIC15" s="936" t="s">
        <v>126</v>
      </c>
      <c r="FID15" s="936"/>
      <c r="FIE15" s="936" t="s">
        <v>126</v>
      </c>
      <c r="FIF15" s="936"/>
      <c r="FIG15" s="936" t="s">
        <v>126</v>
      </c>
      <c r="FIH15" s="936"/>
      <c r="FII15" s="936" t="s">
        <v>126</v>
      </c>
      <c r="FIJ15" s="936"/>
      <c r="FIK15" s="936" t="s">
        <v>126</v>
      </c>
      <c r="FIL15" s="936"/>
      <c r="FIM15" s="936" t="s">
        <v>126</v>
      </c>
      <c r="FIN15" s="936"/>
      <c r="FIO15" s="936" t="s">
        <v>126</v>
      </c>
      <c r="FIP15" s="936"/>
      <c r="FIQ15" s="936" t="s">
        <v>126</v>
      </c>
      <c r="FIR15" s="936"/>
      <c r="FIS15" s="936" t="s">
        <v>126</v>
      </c>
      <c r="FIT15" s="936"/>
      <c r="FIU15" s="936" t="s">
        <v>126</v>
      </c>
      <c r="FIV15" s="936"/>
      <c r="FIW15" s="936" t="s">
        <v>126</v>
      </c>
      <c r="FIX15" s="936"/>
      <c r="FIY15" s="936" t="s">
        <v>126</v>
      </c>
      <c r="FIZ15" s="936"/>
      <c r="FJA15" s="936" t="s">
        <v>126</v>
      </c>
      <c r="FJB15" s="936"/>
      <c r="FJC15" s="936" t="s">
        <v>126</v>
      </c>
      <c r="FJD15" s="936"/>
      <c r="FJE15" s="936" t="s">
        <v>126</v>
      </c>
      <c r="FJF15" s="936"/>
      <c r="FJG15" s="936" t="s">
        <v>126</v>
      </c>
      <c r="FJH15" s="936"/>
      <c r="FJI15" s="936" t="s">
        <v>126</v>
      </c>
      <c r="FJJ15" s="936"/>
      <c r="FJK15" s="936" t="s">
        <v>126</v>
      </c>
      <c r="FJL15" s="936"/>
      <c r="FJM15" s="936" t="s">
        <v>126</v>
      </c>
      <c r="FJN15" s="936"/>
      <c r="FJO15" s="936" t="s">
        <v>126</v>
      </c>
      <c r="FJP15" s="936"/>
      <c r="FJQ15" s="936" t="s">
        <v>126</v>
      </c>
      <c r="FJR15" s="936"/>
      <c r="FJS15" s="936" t="s">
        <v>126</v>
      </c>
      <c r="FJT15" s="936"/>
      <c r="FJU15" s="936" t="s">
        <v>126</v>
      </c>
      <c r="FJV15" s="936"/>
      <c r="FJW15" s="936" t="s">
        <v>126</v>
      </c>
      <c r="FJX15" s="936"/>
      <c r="FJY15" s="936" t="s">
        <v>126</v>
      </c>
      <c r="FJZ15" s="936"/>
      <c r="FKA15" s="936" t="s">
        <v>126</v>
      </c>
      <c r="FKB15" s="936"/>
      <c r="FKC15" s="936" t="s">
        <v>126</v>
      </c>
      <c r="FKD15" s="936"/>
      <c r="FKE15" s="936" t="s">
        <v>126</v>
      </c>
      <c r="FKF15" s="936"/>
      <c r="FKG15" s="936" t="s">
        <v>126</v>
      </c>
      <c r="FKH15" s="936"/>
      <c r="FKI15" s="936" t="s">
        <v>126</v>
      </c>
      <c r="FKJ15" s="936"/>
      <c r="FKK15" s="936" t="s">
        <v>126</v>
      </c>
      <c r="FKL15" s="936"/>
      <c r="FKM15" s="936" t="s">
        <v>126</v>
      </c>
      <c r="FKN15" s="936"/>
      <c r="FKO15" s="936" t="s">
        <v>126</v>
      </c>
      <c r="FKP15" s="936"/>
      <c r="FKQ15" s="936" t="s">
        <v>126</v>
      </c>
      <c r="FKR15" s="936"/>
      <c r="FKS15" s="936" t="s">
        <v>126</v>
      </c>
      <c r="FKT15" s="936"/>
      <c r="FKU15" s="936" t="s">
        <v>126</v>
      </c>
      <c r="FKV15" s="936"/>
      <c r="FKW15" s="936" t="s">
        <v>126</v>
      </c>
      <c r="FKX15" s="936"/>
      <c r="FKY15" s="936" t="s">
        <v>126</v>
      </c>
      <c r="FKZ15" s="936"/>
      <c r="FLA15" s="936" t="s">
        <v>126</v>
      </c>
      <c r="FLB15" s="936"/>
      <c r="FLC15" s="936" t="s">
        <v>126</v>
      </c>
      <c r="FLD15" s="936"/>
      <c r="FLE15" s="936" t="s">
        <v>126</v>
      </c>
      <c r="FLF15" s="936"/>
      <c r="FLG15" s="936" t="s">
        <v>126</v>
      </c>
      <c r="FLH15" s="936"/>
      <c r="FLI15" s="936" t="s">
        <v>126</v>
      </c>
      <c r="FLJ15" s="936"/>
      <c r="FLK15" s="936" t="s">
        <v>126</v>
      </c>
      <c r="FLL15" s="936"/>
      <c r="FLM15" s="936" t="s">
        <v>126</v>
      </c>
      <c r="FLN15" s="936"/>
      <c r="FLO15" s="936" t="s">
        <v>126</v>
      </c>
      <c r="FLP15" s="936"/>
      <c r="FLQ15" s="936" t="s">
        <v>126</v>
      </c>
      <c r="FLR15" s="936"/>
      <c r="FLS15" s="936" t="s">
        <v>126</v>
      </c>
      <c r="FLT15" s="936"/>
      <c r="FLU15" s="936" t="s">
        <v>126</v>
      </c>
      <c r="FLV15" s="936"/>
      <c r="FLW15" s="936" t="s">
        <v>126</v>
      </c>
      <c r="FLX15" s="936"/>
      <c r="FLY15" s="936" t="s">
        <v>126</v>
      </c>
      <c r="FLZ15" s="936"/>
      <c r="FMA15" s="936" t="s">
        <v>126</v>
      </c>
      <c r="FMB15" s="936"/>
      <c r="FMC15" s="936" t="s">
        <v>126</v>
      </c>
      <c r="FMD15" s="936"/>
      <c r="FME15" s="936" t="s">
        <v>126</v>
      </c>
      <c r="FMF15" s="936"/>
      <c r="FMG15" s="936" t="s">
        <v>126</v>
      </c>
      <c r="FMH15" s="936"/>
      <c r="FMI15" s="936" t="s">
        <v>126</v>
      </c>
      <c r="FMJ15" s="936"/>
      <c r="FMK15" s="936" t="s">
        <v>126</v>
      </c>
      <c r="FML15" s="936"/>
      <c r="FMM15" s="936" t="s">
        <v>126</v>
      </c>
      <c r="FMN15" s="936"/>
      <c r="FMO15" s="936" t="s">
        <v>126</v>
      </c>
      <c r="FMP15" s="936"/>
      <c r="FMQ15" s="936" t="s">
        <v>126</v>
      </c>
      <c r="FMR15" s="936"/>
      <c r="FMS15" s="936" t="s">
        <v>126</v>
      </c>
      <c r="FMT15" s="936"/>
      <c r="FMU15" s="936" t="s">
        <v>126</v>
      </c>
      <c r="FMV15" s="936"/>
      <c r="FMW15" s="936" t="s">
        <v>126</v>
      </c>
      <c r="FMX15" s="936"/>
      <c r="FMY15" s="936" t="s">
        <v>126</v>
      </c>
      <c r="FMZ15" s="936"/>
      <c r="FNA15" s="936" t="s">
        <v>126</v>
      </c>
      <c r="FNB15" s="936"/>
      <c r="FNC15" s="936" t="s">
        <v>126</v>
      </c>
      <c r="FND15" s="936"/>
      <c r="FNE15" s="936" t="s">
        <v>126</v>
      </c>
      <c r="FNF15" s="936"/>
      <c r="FNG15" s="936" t="s">
        <v>126</v>
      </c>
      <c r="FNH15" s="936"/>
      <c r="FNI15" s="936" t="s">
        <v>126</v>
      </c>
      <c r="FNJ15" s="936"/>
      <c r="FNK15" s="936" t="s">
        <v>126</v>
      </c>
      <c r="FNL15" s="936"/>
      <c r="FNM15" s="936" t="s">
        <v>126</v>
      </c>
      <c r="FNN15" s="936"/>
      <c r="FNO15" s="936" t="s">
        <v>126</v>
      </c>
      <c r="FNP15" s="936"/>
      <c r="FNQ15" s="936" t="s">
        <v>126</v>
      </c>
      <c r="FNR15" s="936"/>
      <c r="FNS15" s="936" t="s">
        <v>126</v>
      </c>
      <c r="FNT15" s="936"/>
      <c r="FNU15" s="936" t="s">
        <v>126</v>
      </c>
      <c r="FNV15" s="936"/>
      <c r="FNW15" s="936" t="s">
        <v>126</v>
      </c>
      <c r="FNX15" s="936"/>
      <c r="FNY15" s="936" t="s">
        <v>126</v>
      </c>
      <c r="FNZ15" s="936"/>
      <c r="FOA15" s="936" t="s">
        <v>126</v>
      </c>
      <c r="FOB15" s="936"/>
      <c r="FOC15" s="936" t="s">
        <v>126</v>
      </c>
      <c r="FOD15" s="936"/>
      <c r="FOE15" s="936" t="s">
        <v>126</v>
      </c>
      <c r="FOF15" s="936"/>
      <c r="FOG15" s="936" t="s">
        <v>126</v>
      </c>
      <c r="FOH15" s="936"/>
      <c r="FOI15" s="936" t="s">
        <v>126</v>
      </c>
      <c r="FOJ15" s="936"/>
      <c r="FOK15" s="936" t="s">
        <v>126</v>
      </c>
      <c r="FOL15" s="936"/>
      <c r="FOM15" s="936" t="s">
        <v>126</v>
      </c>
      <c r="FON15" s="936"/>
      <c r="FOO15" s="936" t="s">
        <v>126</v>
      </c>
      <c r="FOP15" s="936"/>
      <c r="FOQ15" s="936" t="s">
        <v>126</v>
      </c>
      <c r="FOR15" s="936"/>
      <c r="FOS15" s="936" t="s">
        <v>126</v>
      </c>
      <c r="FOT15" s="936"/>
      <c r="FOU15" s="936" t="s">
        <v>126</v>
      </c>
      <c r="FOV15" s="936"/>
      <c r="FOW15" s="936" t="s">
        <v>126</v>
      </c>
      <c r="FOX15" s="936"/>
      <c r="FOY15" s="936" t="s">
        <v>126</v>
      </c>
      <c r="FOZ15" s="936"/>
      <c r="FPA15" s="936" t="s">
        <v>126</v>
      </c>
      <c r="FPB15" s="936"/>
      <c r="FPC15" s="936" t="s">
        <v>126</v>
      </c>
      <c r="FPD15" s="936"/>
      <c r="FPE15" s="936" t="s">
        <v>126</v>
      </c>
      <c r="FPF15" s="936"/>
      <c r="FPG15" s="936" t="s">
        <v>126</v>
      </c>
      <c r="FPH15" s="936"/>
      <c r="FPI15" s="936" t="s">
        <v>126</v>
      </c>
      <c r="FPJ15" s="936"/>
      <c r="FPK15" s="936" t="s">
        <v>126</v>
      </c>
      <c r="FPL15" s="936"/>
      <c r="FPM15" s="936" t="s">
        <v>126</v>
      </c>
      <c r="FPN15" s="936"/>
      <c r="FPO15" s="936" t="s">
        <v>126</v>
      </c>
      <c r="FPP15" s="936"/>
      <c r="FPQ15" s="936" t="s">
        <v>126</v>
      </c>
      <c r="FPR15" s="936"/>
      <c r="FPS15" s="936" t="s">
        <v>126</v>
      </c>
      <c r="FPT15" s="936"/>
      <c r="FPU15" s="936" t="s">
        <v>126</v>
      </c>
      <c r="FPV15" s="936"/>
      <c r="FPW15" s="936" t="s">
        <v>126</v>
      </c>
      <c r="FPX15" s="936"/>
      <c r="FPY15" s="936" t="s">
        <v>126</v>
      </c>
      <c r="FPZ15" s="936"/>
      <c r="FQA15" s="936" t="s">
        <v>126</v>
      </c>
      <c r="FQB15" s="936"/>
      <c r="FQC15" s="936" t="s">
        <v>126</v>
      </c>
      <c r="FQD15" s="936"/>
      <c r="FQE15" s="936" t="s">
        <v>126</v>
      </c>
      <c r="FQF15" s="936"/>
      <c r="FQG15" s="936" t="s">
        <v>126</v>
      </c>
      <c r="FQH15" s="936"/>
      <c r="FQI15" s="936" t="s">
        <v>126</v>
      </c>
      <c r="FQJ15" s="936"/>
      <c r="FQK15" s="936" t="s">
        <v>126</v>
      </c>
      <c r="FQL15" s="936"/>
      <c r="FQM15" s="936" t="s">
        <v>126</v>
      </c>
      <c r="FQN15" s="936"/>
      <c r="FQO15" s="936" t="s">
        <v>126</v>
      </c>
      <c r="FQP15" s="936"/>
      <c r="FQQ15" s="936" t="s">
        <v>126</v>
      </c>
      <c r="FQR15" s="936"/>
      <c r="FQS15" s="936" t="s">
        <v>126</v>
      </c>
      <c r="FQT15" s="936"/>
      <c r="FQU15" s="936" t="s">
        <v>126</v>
      </c>
      <c r="FQV15" s="936"/>
      <c r="FQW15" s="936" t="s">
        <v>126</v>
      </c>
      <c r="FQX15" s="936"/>
      <c r="FQY15" s="936" t="s">
        <v>126</v>
      </c>
      <c r="FQZ15" s="936"/>
      <c r="FRA15" s="936" t="s">
        <v>126</v>
      </c>
      <c r="FRB15" s="936"/>
      <c r="FRC15" s="936" t="s">
        <v>126</v>
      </c>
      <c r="FRD15" s="936"/>
      <c r="FRE15" s="936" t="s">
        <v>126</v>
      </c>
      <c r="FRF15" s="936"/>
      <c r="FRG15" s="936" t="s">
        <v>126</v>
      </c>
      <c r="FRH15" s="936"/>
      <c r="FRI15" s="936" t="s">
        <v>126</v>
      </c>
      <c r="FRJ15" s="936"/>
      <c r="FRK15" s="936" t="s">
        <v>126</v>
      </c>
      <c r="FRL15" s="936"/>
      <c r="FRM15" s="936" t="s">
        <v>126</v>
      </c>
      <c r="FRN15" s="936"/>
      <c r="FRO15" s="936" t="s">
        <v>126</v>
      </c>
      <c r="FRP15" s="936"/>
      <c r="FRQ15" s="936" t="s">
        <v>126</v>
      </c>
      <c r="FRR15" s="936"/>
      <c r="FRS15" s="936" t="s">
        <v>126</v>
      </c>
      <c r="FRT15" s="936"/>
      <c r="FRU15" s="936" t="s">
        <v>126</v>
      </c>
      <c r="FRV15" s="936"/>
      <c r="FRW15" s="936" t="s">
        <v>126</v>
      </c>
      <c r="FRX15" s="936"/>
      <c r="FRY15" s="936" t="s">
        <v>126</v>
      </c>
      <c r="FRZ15" s="936"/>
      <c r="FSA15" s="936" t="s">
        <v>126</v>
      </c>
      <c r="FSB15" s="936"/>
      <c r="FSC15" s="936" t="s">
        <v>126</v>
      </c>
      <c r="FSD15" s="936"/>
      <c r="FSE15" s="936" t="s">
        <v>126</v>
      </c>
      <c r="FSF15" s="936"/>
      <c r="FSG15" s="936" t="s">
        <v>126</v>
      </c>
      <c r="FSH15" s="936"/>
      <c r="FSI15" s="936" t="s">
        <v>126</v>
      </c>
      <c r="FSJ15" s="936"/>
      <c r="FSK15" s="936" t="s">
        <v>126</v>
      </c>
      <c r="FSL15" s="936"/>
      <c r="FSM15" s="936" t="s">
        <v>126</v>
      </c>
      <c r="FSN15" s="936"/>
      <c r="FSO15" s="936" t="s">
        <v>126</v>
      </c>
      <c r="FSP15" s="936"/>
      <c r="FSQ15" s="936" t="s">
        <v>126</v>
      </c>
      <c r="FSR15" s="936"/>
      <c r="FSS15" s="936" t="s">
        <v>126</v>
      </c>
      <c r="FST15" s="936"/>
      <c r="FSU15" s="936" t="s">
        <v>126</v>
      </c>
      <c r="FSV15" s="936"/>
      <c r="FSW15" s="936" t="s">
        <v>126</v>
      </c>
      <c r="FSX15" s="936"/>
      <c r="FSY15" s="936" t="s">
        <v>126</v>
      </c>
      <c r="FSZ15" s="936"/>
      <c r="FTA15" s="936" t="s">
        <v>126</v>
      </c>
      <c r="FTB15" s="936"/>
      <c r="FTC15" s="936" t="s">
        <v>126</v>
      </c>
      <c r="FTD15" s="936"/>
      <c r="FTE15" s="936" t="s">
        <v>126</v>
      </c>
      <c r="FTF15" s="936"/>
      <c r="FTG15" s="936" t="s">
        <v>126</v>
      </c>
      <c r="FTH15" s="936"/>
      <c r="FTI15" s="936" t="s">
        <v>126</v>
      </c>
      <c r="FTJ15" s="936"/>
      <c r="FTK15" s="936" t="s">
        <v>126</v>
      </c>
      <c r="FTL15" s="936"/>
      <c r="FTM15" s="936" t="s">
        <v>126</v>
      </c>
      <c r="FTN15" s="936"/>
      <c r="FTO15" s="936" t="s">
        <v>126</v>
      </c>
      <c r="FTP15" s="936"/>
      <c r="FTQ15" s="936" t="s">
        <v>126</v>
      </c>
      <c r="FTR15" s="936"/>
      <c r="FTS15" s="936" t="s">
        <v>126</v>
      </c>
      <c r="FTT15" s="936"/>
      <c r="FTU15" s="936" t="s">
        <v>126</v>
      </c>
      <c r="FTV15" s="936"/>
      <c r="FTW15" s="936" t="s">
        <v>126</v>
      </c>
      <c r="FTX15" s="936"/>
      <c r="FTY15" s="936" t="s">
        <v>126</v>
      </c>
      <c r="FTZ15" s="936"/>
      <c r="FUA15" s="936" t="s">
        <v>126</v>
      </c>
      <c r="FUB15" s="936"/>
      <c r="FUC15" s="936" t="s">
        <v>126</v>
      </c>
      <c r="FUD15" s="936"/>
      <c r="FUE15" s="936" t="s">
        <v>126</v>
      </c>
      <c r="FUF15" s="936"/>
      <c r="FUG15" s="936" t="s">
        <v>126</v>
      </c>
      <c r="FUH15" s="936"/>
      <c r="FUI15" s="936" t="s">
        <v>126</v>
      </c>
      <c r="FUJ15" s="936"/>
      <c r="FUK15" s="936" t="s">
        <v>126</v>
      </c>
      <c r="FUL15" s="936"/>
      <c r="FUM15" s="936" t="s">
        <v>126</v>
      </c>
      <c r="FUN15" s="936"/>
      <c r="FUO15" s="936" t="s">
        <v>126</v>
      </c>
      <c r="FUP15" s="936"/>
      <c r="FUQ15" s="936" t="s">
        <v>126</v>
      </c>
      <c r="FUR15" s="936"/>
      <c r="FUS15" s="936" t="s">
        <v>126</v>
      </c>
      <c r="FUT15" s="936"/>
      <c r="FUU15" s="936" t="s">
        <v>126</v>
      </c>
      <c r="FUV15" s="936"/>
      <c r="FUW15" s="936" t="s">
        <v>126</v>
      </c>
      <c r="FUX15" s="936"/>
      <c r="FUY15" s="936" t="s">
        <v>126</v>
      </c>
      <c r="FUZ15" s="936"/>
      <c r="FVA15" s="936" t="s">
        <v>126</v>
      </c>
      <c r="FVB15" s="936"/>
      <c r="FVC15" s="936" t="s">
        <v>126</v>
      </c>
      <c r="FVD15" s="936"/>
      <c r="FVE15" s="936" t="s">
        <v>126</v>
      </c>
      <c r="FVF15" s="936"/>
      <c r="FVG15" s="936" t="s">
        <v>126</v>
      </c>
      <c r="FVH15" s="936"/>
      <c r="FVI15" s="936" t="s">
        <v>126</v>
      </c>
      <c r="FVJ15" s="936"/>
      <c r="FVK15" s="936" t="s">
        <v>126</v>
      </c>
      <c r="FVL15" s="936"/>
      <c r="FVM15" s="936" t="s">
        <v>126</v>
      </c>
      <c r="FVN15" s="936"/>
      <c r="FVO15" s="936" t="s">
        <v>126</v>
      </c>
      <c r="FVP15" s="936"/>
      <c r="FVQ15" s="936" t="s">
        <v>126</v>
      </c>
      <c r="FVR15" s="936"/>
      <c r="FVS15" s="936" t="s">
        <v>126</v>
      </c>
      <c r="FVT15" s="936"/>
      <c r="FVU15" s="936" t="s">
        <v>126</v>
      </c>
      <c r="FVV15" s="936"/>
      <c r="FVW15" s="936" t="s">
        <v>126</v>
      </c>
      <c r="FVX15" s="936"/>
      <c r="FVY15" s="936" t="s">
        <v>126</v>
      </c>
      <c r="FVZ15" s="936"/>
      <c r="FWA15" s="936" t="s">
        <v>126</v>
      </c>
      <c r="FWB15" s="936"/>
      <c r="FWC15" s="936" t="s">
        <v>126</v>
      </c>
      <c r="FWD15" s="936"/>
      <c r="FWE15" s="936" t="s">
        <v>126</v>
      </c>
      <c r="FWF15" s="936"/>
      <c r="FWG15" s="936" t="s">
        <v>126</v>
      </c>
      <c r="FWH15" s="936"/>
      <c r="FWI15" s="936" t="s">
        <v>126</v>
      </c>
      <c r="FWJ15" s="936"/>
      <c r="FWK15" s="936" t="s">
        <v>126</v>
      </c>
      <c r="FWL15" s="936"/>
      <c r="FWM15" s="936" t="s">
        <v>126</v>
      </c>
      <c r="FWN15" s="936"/>
      <c r="FWO15" s="936" t="s">
        <v>126</v>
      </c>
      <c r="FWP15" s="936"/>
      <c r="FWQ15" s="936" t="s">
        <v>126</v>
      </c>
      <c r="FWR15" s="936"/>
      <c r="FWS15" s="936" t="s">
        <v>126</v>
      </c>
      <c r="FWT15" s="936"/>
      <c r="FWU15" s="936" t="s">
        <v>126</v>
      </c>
      <c r="FWV15" s="936"/>
      <c r="FWW15" s="936" t="s">
        <v>126</v>
      </c>
      <c r="FWX15" s="936"/>
      <c r="FWY15" s="936" t="s">
        <v>126</v>
      </c>
      <c r="FWZ15" s="936"/>
      <c r="FXA15" s="936" t="s">
        <v>126</v>
      </c>
      <c r="FXB15" s="936"/>
      <c r="FXC15" s="936" t="s">
        <v>126</v>
      </c>
      <c r="FXD15" s="936"/>
      <c r="FXE15" s="936" t="s">
        <v>126</v>
      </c>
      <c r="FXF15" s="936"/>
      <c r="FXG15" s="936" t="s">
        <v>126</v>
      </c>
      <c r="FXH15" s="936"/>
      <c r="FXI15" s="936" t="s">
        <v>126</v>
      </c>
      <c r="FXJ15" s="936"/>
      <c r="FXK15" s="936" t="s">
        <v>126</v>
      </c>
      <c r="FXL15" s="936"/>
      <c r="FXM15" s="936" t="s">
        <v>126</v>
      </c>
      <c r="FXN15" s="936"/>
      <c r="FXO15" s="936" t="s">
        <v>126</v>
      </c>
      <c r="FXP15" s="936"/>
      <c r="FXQ15" s="936" t="s">
        <v>126</v>
      </c>
      <c r="FXR15" s="936"/>
      <c r="FXS15" s="936" t="s">
        <v>126</v>
      </c>
      <c r="FXT15" s="936"/>
      <c r="FXU15" s="936" t="s">
        <v>126</v>
      </c>
      <c r="FXV15" s="936"/>
      <c r="FXW15" s="936" t="s">
        <v>126</v>
      </c>
      <c r="FXX15" s="936"/>
      <c r="FXY15" s="936" t="s">
        <v>126</v>
      </c>
      <c r="FXZ15" s="936"/>
      <c r="FYA15" s="936" t="s">
        <v>126</v>
      </c>
      <c r="FYB15" s="936"/>
      <c r="FYC15" s="936" t="s">
        <v>126</v>
      </c>
      <c r="FYD15" s="936"/>
      <c r="FYE15" s="936" t="s">
        <v>126</v>
      </c>
      <c r="FYF15" s="936"/>
      <c r="FYG15" s="936" t="s">
        <v>126</v>
      </c>
      <c r="FYH15" s="936"/>
      <c r="FYI15" s="936" t="s">
        <v>126</v>
      </c>
      <c r="FYJ15" s="936"/>
      <c r="FYK15" s="936" t="s">
        <v>126</v>
      </c>
      <c r="FYL15" s="936"/>
      <c r="FYM15" s="936" t="s">
        <v>126</v>
      </c>
      <c r="FYN15" s="936"/>
      <c r="FYO15" s="936" t="s">
        <v>126</v>
      </c>
      <c r="FYP15" s="936"/>
      <c r="FYQ15" s="936" t="s">
        <v>126</v>
      </c>
      <c r="FYR15" s="936"/>
      <c r="FYS15" s="936" t="s">
        <v>126</v>
      </c>
      <c r="FYT15" s="936"/>
      <c r="FYU15" s="936" t="s">
        <v>126</v>
      </c>
      <c r="FYV15" s="936"/>
      <c r="FYW15" s="936" t="s">
        <v>126</v>
      </c>
      <c r="FYX15" s="936"/>
      <c r="FYY15" s="936" t="s">
        <v>126</v>
      </c>
      <c r="FYZ15" s="936"/>
      <c r="FZA15" s="936" t="s">
        <v>126</v>
      </c>
      <c r="FZB15" s="936"/>
      <c r="FZC15" s="936" t="s">
        <v>126</v>
      </c>
      <c r="FZD15" s="936"/>
      <c r="FZE15" s="936" t="s">
        <v>126</v>
      </c>
      <c r="FZF15" s="936"/>
      <c r="FZG15" s="936" t="s">
        <v>126</v>
      </c>
      <c r="FZH15" s="936"/>
      <c r="FZI15" s="936" t="s">
        <v>126</v>
      </c>
      <c r="FZJ15" s="936"/>
      <c r="FZK15" s="936" t="s">
        <v>126</v>
      </c>
      <c r="FZL15" s="936"/>
      <c r="FZM15" s="936" t="s">
        <v>126</v>
      </c>
      <c r="FZN15" s="936"/>
      <c r="FZO15" s="936" t="s">
        <v>126</v>
      </c>
      <c r="FZP15" s="936"/>
      <c r="FZQ15" s="936" t="s">
        <v>126</v>
      </c>
      <c r="FZR15" s="936"/>
      <c r="FZS15" s="936" t="s">
        <v>126</v>
      </c>
      <c r="FZT15" s="936"/>
      <c r="FZU15" s="936" t="s">
        <v>126</v>
      </c>
      <c r="FZV15" s="936"/>
      <c r="FZW15" s="936" t="s">
        <v>126</v>
      </c>
      <c r="FZX15" s="936"/>
      <c r="FZY15" s="936" t="s">
        <v>126</v>
      </c>
      <c r="FZZ15" s="936"/>
      <c r="GAA15" s="936" t="s">
        <v>126</v>
      </c>
      <c r="GAB15" s="936"/>
      <c r="GAC15" s="936" t="s">
        <v>126</v>
      </c>
      <c r="GAD15" s="936"/>
      <c r="GAE15" s="936" t="s">
        <v>126</v>
      </c>
      <c r="GAF15" s="936"/>
      <c r="GAG15" s="936" t="s">
        <v>126</v>
      </c>
      <c r="GAH15" s="936"/>
      <c r="GAI15" s="936" t="s">
        <v>126</v>
      </c>
      <c r="GAJ15" s="936"/>
      <c r="GAK15" s="936" t="s">
        <v>126</v>
      </c>
      <c r="GAL15" s="936"/>
      <c r="GAM15" s="936" t="s">
        <v>126</v>
      </c>
      <c r="GAN15" s="936"/>
      <c r="GAO15" s="936" t="s">
        <v>126</v>
      </c>
      <c r="GAP15" s="936"/>
      <c r="GAQ15" s="936" t="s">
        <v>126</v>
      </c>
      <c r="GAR15" s="936"/>
      <c r="GAS15" s="936" t="s">
        <v>126</v>
      </c>
      <c r="GAT15" s="936"/>
      <c r="GAU15" s="936" t="s">
        <v>126</v>
      </c>
      <c r="GAV15" s="936"/>
      <c r="GAW15" s="936" t="s">
        <v>126</v>
      </c>
      <c r="GAX15" s="936"/>
      <c r="GAY15" s="936" t="s">
        <v>126</v>
      </c>
      <c r="GAZ15" s="936"/>
      <c r="GBA15" s="936" t="s">
        <v>126</v>
      </c>
      <c r="GBB15" s="936"/>
      <c r="GBC15" s="936" t="s">
        <v>126</v>
      </c>
      <c r="GBD15" s="936"/>
      <c r="GBE15" s="936" t="s">
        <v>126</v>
      </c>
      <c r="GBF15" s="936"/>
      <c r="GBG15" s="936" t="s">
        <v>126</v>
      </c>
      <c r="GBH15" s="936"/>
      <c r="GBI15" s="936" t="s">
        <v>126</v>
      </c>
      <c r="GBJ15" s="936"/>
      <c r="GBK15" s="936" t="s">
        <v>126</v>
      </c>
      <c r="GBL15" s="936"/>
      <c r="GBM15" s="936" t="s">
        <v>126</v>
      </c>
      <c r="GBN15" s="936"/>
      <c r="GBO15" s="936" t="s">
        <v>126</v>
      </c>
      <c r="GBP15" s="936"/>
      <c r="GBQ15" s="936" t="s">
        <v>126</v>
      </c>
      <c r="GBR15" s="936"/>
      <c r="GBS15" s="936" t="s">
        <v>126</v>
      </c>
      <c r="GBT15" s="936"/>
      <c r="GBU15" s="936" t="s">
        <v>126</v>
      </c>
      <c r="GBV15" s="936"/>
      <c r="GBW15" s="936" t="s">
        <v>126</v>
      </c>
      <c r="GBX15" s="936"/>
      <c r="GBY15" s="936" t="s">
        <v>126</v>
      </c>
      <c r="GBZ15" s="936"/>
      <c r="GCA15" s="936" t="s">
        <v>126</v>
      </c>
      <c r="GCB15" s="936"/>
      <c r="GCC15" s="936" t="s">
        <v>126</v>
      </c>
      <c r="GCD15" s="936"/>
      <c r="GCE15" s="936" t="s">
        <v>126</v>
      </c>
      <c r="GCF15" s="936"/>
      <c r="GCG15" s="936" t="s">
        <v>126</v>
      </c>
      <c r="GCH15" s="936"/>
      <c r="GCI15" s="936" t="s">
        <v>126</v>
      </c>
      <c r="GCJ15" s="936"/>
      <c r="GCK15" s="936" t="s">
        <v>126</v>
      </c>
      <c r="GCL15" s="936"/>
      <c r="GCM15" s="936" t="s">
        <v>126</v>
      </c>
      <c r="GCN15" s="936"/>
      <c r="GCO15" s="936" t="s">
        <v>126</v>
      </c>
      <c r="GCP15" s="936"/>
      <c r="GCQ15" s="936" t="s">
        <v>126</v>
      </c>
      <c r="GCR15" s="936"/>
      <c r="GCS15" s="936" t="s">
        <v>126</v>
      </c>
      <c r="GCT15" s="936"/>
      <c r="GCU15" s="936" t="s">
        <v>126</v>
      </c>
      <c r="GCV15" s="936"/>
      <c r="GCW15" s="936" t="s">
        <v>126</v>
      </c>
      <c r="GCX15" s="936"/>
      <c r="GCY15" s="936" t="s">
        <v>126</v>
      </c>
      <c r="GCZ15" s="936"/>
      <c r="GDA15" s="936" t="s">
        <v>126</v>
      </c>
      <c r="GDB15" s="936"/>
      <c r="GDC15" s="936" t="s">
        <v>126</v>
      </c>
      <c r="GDD15" s="936"/>
      <c r="GDE15" s="936" t="s">
        <v>126</v>
      </c>
      <c r="GDF15" s="936"/>
      <c r="GDG15" s="936" t="s">
        <v>126</v>
      </c>
      <c r="GDH15" s="936"/>
      <c r="GDI15" s="936" t="s">
        <v>126</v>
      </c>
      <c r="GDJ15" s="936"/>
      <c r="GDK15" s="936" t="s">
        <v>126</v>
      </c>
      <c r="GDL15" s="936"/>
      <c r="GDM15" s="936" t="s">
        <v>126</v>
      </c>
      <c r="GDN15" s="936"/>
      <c r="GDO15" s="936" t="s">
        <v>126</v>
      </c>
      <c r="GDP15" s="936"/>
      <c r="GDQ15" s="936" t="s">
        <v>126</v>
      </c>
      <c r="GDR15" s="936"/>
      <c r="GDS15" s="936" t="s">
        <v>126</v>
      </c>
      <c r="GDT15" s="936"/>
      <c r="GDU15" s="936" t="s">
        <v>126</v>
      </c>
      <c r="GDV15" s="936"/>
      <c r="GDW15" s="936" t="s">
        <v>126</v>
      </c>
      <c r="GDX15" s="936"/>
      <c r="GDY15" s="936" t="s">
        <v>126</v>
      </c>
      <c r="GDZ15" s="936"/>
      <c r="GEA15" s="936" t="s">
        <v>126</v>
      </c>
      <c r="GEB15" s="936"/>
      <c r="GEC15" s="936" t="s">
        <v>126</v>
      </c>
      <c r="GED15" s="936"/>
      <c r="GEE15" s="936" t="s">
        <v>126</v>
      </c>
      <c r="GEF15" s="936"/>
      <c r="GEG15" s="936" t="s">
        <v>126</v>
      </c>
      <c r="GEH15" s="936"/>
      <c r="GEI15" s="936" t="s">
        <v>126</v>
      </c>
      <c r="GEJ15" s="936"/>
      <c r="GEK15" s="936" t="s">
        <v>126</v>
      </c>
      <c r="GEL15" s="936"/>
      <c r="GEM15" s="936" t="s">
        <v>126</v>
      </c>
      <c r="GEN15" s="936"/>
      <c r="GEO15" s="936" t="s">
        <v>126</v>
      </c>
      <c r="GEP15" s="936"/>
      <c r="GEQ15" s="936" t="s">
        <v>126</v>
      </c>
      <c r="GER15" s="936"/>
      <c r="GES15" s="936" t="s">
        <v>126</v>
      </c>
      <c r="GET15" s="936"/>
      <c r="GEU15" s="936" t="s">
        <v>126</v>
      </c>
      <c r="GEV15" s="936"/>
      <c r="GEW15" s="936" t="s">
        <v>126</v>
      </c>
      <c r="GEX15" s="936"/>
      <c r="GEY15" s="936" t="s">
        <v>126</v>
      </c>
      <c r="GEZ15" s="936"/>
      <c r="GFA15" s="936" t="s">
        <v>126</v>
      </c>
      <c r="GFB15" s="936"/>
      <c r="GFC15" s="936" t="s">
        <v>126</v>
      </c>
      <c r="GFD15" s="936"/>
      <c r="GFE15" s="936" t="s">
        <v>126</v>
      </c>
      <c r="GFF15" s="936"/>
      <c r="GFG15" s="936" t="s">
        <v>126</v>
      </c>
      <c r="GFH15" s="936"/>
      <c r="GFI15" s="936" t="s">
        <v>126</v>
      </c>
      <c r="GFJ15" s="936"/>
      <c r="GFK15" s="936" t="s">
        <v>126</v>
      </c>
      <c r="GFL15" s="936"/>
      <c r="GFM15" s="936" t="s">
        <v>126</v>
      </c>
      <c r="GFN15" s="936"/>
      <c r="GFO15" s="936" t="s">
        <v>126</v>
      </c>
      <c r="GFP15" s="936"/>
      <c r="GFQ15" s="936" t="s">
        <v>126</v>
      </c>
      <c r="GFR15" s="936"/>
      <c r="GFS15" s="936" t="s">
        <v>126</v>
      </c>
      <c r="GFT15" s="936"/>
      <c r="GFU15" s="936" t="s">
        <v>126</v>
      </c>
      <c r="GFV15" s="936"/>
      <c r="GFW15" s="936" t="s">
        <v>126</v>
      </c>
      <c r="GFX15" s="936"/>
      <c r="GFY15" s="936" t="s">
        <v>126</v>
      </c>
      <c r="GFZ15" s="936"/>
      <c r="GGA15" s="936" t="s">
        <v>126</v>
      </c>
      <c r="GGB15" s="936"/>
      <c r="GGC15" s="936" t="s">
        <v>126</v>
      </c>
      <c r="GGD15" s="936"/>
      <c r="GGE15" s="936" t="s">
        <v>126</v>
      </c>
      <c r="GGF15" s="936"/>
      <c r="GGG15" s="936" t="s">
        <v>126</v>
      </c>
      <c r="GGH15" s="936"/>
      <c r="GGI15" s="936" t="s">
        <v>126</v>
      </c>
      <c r="GGJ15" s="936"/>
      <c r="GGK15" s="936" t="s">
        <v>126</v>
      </c>
      <c r="GGL15" s="936"/>
      <c r="GGM15" s="936" t="s">
        <v>126</v>
      </c>
      <c r="GGN15" s="936"/>
      <c r="GGO15" s="936" t="s">
        <v>126</v>
      </c>
      <c r="GGP15" s="936"/>
      <c r="GGQ15" s="936" t="s">
        <v>126</v>
      </c>
      <c r="GGR15" s="936"/>
      <c r="GGS15" s="936" t="s">
        <v>126</v>
      </c>
      <c r="GGT15" s="936"/>
      <c r="GGU15" s="936" t="s">
        <v>126</v>
      </c>
      <c r="GGV15" s="936"/>
      <c r="GGW15" s="936" t="s">
        <v>126</v>
      </c>
      <c r="GGX15" s="936"/>
      <c r="GGY15" s="936" t="s">
        <v>126</v>
      </c>
      <c r="GGZ15" s="936"/>
      <c r="GHA15" s="936" t="s">
        <v>126</v>
      </c>
      <c r="GHB15" s="936"/>
      <c r="GHC15" s="936" t="s">
        <v>126</v>
      </c>
      <c r="GHD15" s="936"/>
      <c r="GHE15" s="936" t="s">
        <v>126</v>
      </c>
      <c r="GHF15" s="936"/>
      <c r="GHG15" s="936" t="s">
        <v>126</v>
      </c>
      <c r="GHH15" s="936"/>
      <c r="GHI15" s="936" t="s">
        <v>126</v>
      </c>
      <c r="GHJ15" s="936"/>
      <c r="GHK15" s="936" t="s">
        <v>126</v>
      </c>
      <c r="GHL15" s="936"/>
      <c r="GHM15" s="936" t="s">
        <v>126</v>
      </c>
      <c r="GHN15" s="936"/>
      <c r="GHO15" s="936" t="s">
        <v>126</v>
      </c>
      <c r="GHP15" s="936"/>
      <c r="GHQ15" s="936" t="s">
        <v>126</v>
      </c>
      <c r="GHR15" s="936"/>
      <c r="GHS15" s="936" t="s">
        <v>126</v>
      </c>
      <c r="GHT15" s="936"/>
      <c r="GHU15" s="936" t="s">
        <v>126</v>
      </c>
      <c r="GHV15" s="936"/>
      <c r="GHW15" s="936" t="s">
        <v>126</v>
      </c>
      <c r="GHX15" s="936"/>
      <c r="GHY15" s="936" t="s">
        <v>126</v>
      </c>
      <c r="GHZ15" s="936"/>
      <c r="GIA15" s="936" t="s">
        <v>126</v>
      </c>
      <c r="GIB15" s="936"/>
      <c r="GIC15" s="936" t="s">
        <v>126</v>
      </c>
      <c r="GID15" s="936"/>
      <c r="GIE15" s="936" t="s">
        <v>126</v>
      </c>
      <c r="GIF15" s="936"/>
      <c r="GIG15" s="936" t="s">
        <v>126</v>
      </c>
      <c r="GIH15" s="936"/>
      <c r="GII15" s="936" t="s">
        <v>126</v>
      </c>
      <c r="GIJ15" s="936"/>
      <c r="GIK15" s="936" t="s">
        <v>126</v>
      </c>
      <c r="GIL15" s="936"/>
      <c r="GIM15" s="936" t="s">
        <v>126</v>
      </c>
      <c r="GIN15" s="936"/>
      <c r="GIO15" s="936" t="s">
        <v>126</v>
      </c>
      <c r="GIP15" s="936"/>
      <c r="GIQ15" s="936" t="s">
        <v>126</v>
      </c>
      <c r="GIR15" s="936"/>
      <c r="GIS15" s="936" t="s">
        <v>126</v>
      </c>
      <c r="GIT15" s="936"/>
      <c r="GIU15" s="936" t="s">
        <v>126</v>
      </c>
      <c r="GIV15" s="936"/>
      <c r="GIW15" s="936" t="s">
        <v>126</v>
      </c>
      <c r="GIX15" s="936"/>
      <c r="GIY15" s="936" t="s">
        <v>126</v>
      </c>
      <c r="GIZ15" s="936"/>
      <c r="GJA15" s="936" t="s">
        <v>126</v>
      </c>
      <c r="GJB15" s="936"/>
      <c r="GJC15" s="936" t="s">
        <v>126</v>
      </c>
      <c r="GJD15" s="936"/>
      <c r="GJE15" s="936" t="s">
        <v>126</v>
      </c>
      <c r="GJF15" s="936"/>
      <c r="GJG15" s="936" t="s">
        <v>126</v>
      </c>
      <c r="GJH15" s="936"/>
      <c r="GJI15" s="936" t="s">
        <v>126</v>
      </c>
      <c r="GJJ15" s="936"/>
      <c r="GJK15" s="936" t="s">
        <v>126</v>
      </c>
      <c r="GJL15" s="936"/>
      <c r="GJM15" s="936" t="s">
        <v>126</v>
      </c>
      <c r="GJN15" s="936"/>
      <c r="GJO15" s="936" t="s">
        <v>126</v>
      </c>
      <c r="GJP15" s="936"/>
      <c r="GJQ15" s="936" t="s">
        <v>126</v>
      </c>
      <c r="GJR15" s="936"/>
      <c r="GJS15" s="936" t="s">
        <v>126</v>
      </c>
      <c r="GJT15" s="936"/>
      <c r="GJU15" s="936" t="s">
        <v>126</v>
      </c>
      <c r="GJV15" s="936"/>
      <c r="GJW15" s="936" t="s">
        <v>126</v>
      </c>
      <c r="GJX15" s="936"/>
      <c r="GJY15" s="936" t="s">
        <v>126</v>
      </c>
      <c r="GJZ15" s="936"/>
      <c r="GKA15" s="936" t="s">
        <v>126</v>
      </c>
      <c r="GKB15" s="936"/>
      <c r="GKC15" s="936" t="s">
        <v>126</v>
      </c>
      <c r="GKD15" s="936"/>
      <c r="GKE15" s="936" t="s">
        <v>126</v>
      </c>
      <c r="GKF15" s="936"/>
      <c r="GKG15" s="936" t="s">
        <v>126</v>
      </c>
      <c r="GKH15" s="936"/>
      <c r="GKI15" s="936" t="s">
        <v>126</v>
      </c>
      <c r="GKJ15" s="936"/>
      <c r="GKK15" s="936" t="s">
        <v>126</v>
      </c>
      <c r="GKL15" s="936"/>
      <c r="GKM15" s="936" t="s">
        <v>126</v>
      </c>
      <c r="GKN15" s="936"/>
      <c r="GKO15" s="936" t="s">
        <v>126</v>
      </c>
      <c r="GKP15" s="936"/>
      <c r="GKQ15" s="936" t="s">
        <v>126</v>
      </c>
      <c r="GKR15" s="936"/>
      <c r="GKS15" s="936" t="s">
        <v>126</v>
      </c>
      <c r="GKT15" s="936"/>
      <c r="GKU15" s="936" t="s">
        <v>126</v>
      </c>
      <c r="GKV15" s="936"/>
      <c r="GKW15" s="936" t="s">
        <v>126</v>
      </c>
      <c r="GKX15" s="936"/>
      <c r="GKY15" s="936" t="s">
        <v>126</v>
      </c>
      <c r="GKZ15" s="936"/>
      <c r="GLA15" s="936" t="s">
        <v>126</v>
      </c>
      <c r="GLB15" s="936"/>
      <c r="GLC15" s="936" t="s">
        <v>126</v>
      </c>
      <c r="GLD15" s="936"/>
      <c r="GLE15" s="936" t="s">
        <v>126</v>
      </c>
      <c r="GLF15" s="936"/>
      <c r="GLG15" s="936" t="s">
        <v>126</v>
      </c>
      <c r="GLH15" s="936"/>
      <c r="GLI15" s="936" t="s">
        <v>126</v>
      </c>
      <c r="GLJ15" s="936"/>
      <c r="GLK15" s="936" t="s">
        <v>126</v>
      </c>
      <c r="GLL15" s="936"/>
      <c r="GLM15" s="936" t="s">
        <v>126</v>
      </c>
      <c r="GLN15" s="936"/>
      <c r="GLO15" s="936" t="s">
        <v>126</v>
      </c>
      <c r="GLP15" s="936"/>
      <c r="GLQ15" s="936" t="s">
        <v>126</v>
      </c>
      <c r="GLR15" s="936"/>
      <c r="GLS15" s="936" t="s">
        <v>126</v>
      </c>
      <c r="GLT15" s="936"/>
      <c r="GLU15" s="936" t="s">
        <v>126</v>
      </c>
      <c r="GLV15" s="936"/>
      <c r="GLW15" s="936" t="s">
        <v>126</v>
      </c>
      <c r="GLX15" s="936"/>
      <c r="GLY15" s="936" t="s">
        <v>126</v>
      </c>
      <c r="GLZ15" s="936"/>
      <c r="GMA15" s="936" t="s">
        <v>126</v>
      </c>
      <c r="GMB15" s="936"/>
      <c r="GMC15" s="936" t="s">
        <v>126</v>
      </c>
      <c r="GMD15" s="936"/>
      <c r="GME15" s="936" t="s">
        <v>126</v>
      </c>
      <c r="GMF15" s="936"/>
      <c r="GMG15" s="936" t="s">
        <v>126</v>
      </c>
      <c r="GMH15" s="936"/>
      <c r="GMI15" s="936" t="s">
        <v>126</v>
      </c>
      <c r="GMJ15" s="936"/>
      <c r="GMK15" s="936" t="s">
        <v>126</v>
      </c>
      <c r="GML15" s="936"/>
      <c r="GMM15" s="936" t="s">
        <v>126</v>
      </c>
      <c r="GMN15" s="936"/>
      <c r="GMO15" s="936" t="s">
        <v>126</v>
      </c>
      <c r="GMP15" s="936"/>
      <c r="GMQ15" s="936" t="s">
        <v>126</v>
      </c>
      <c r="GMR15" s="936"/>
      <c r="GMS15" s="936" t="s">
        <v>126</v>
      </c>
      <c r="GMT15" s="936"/>
      <c r="GMU15" s="936" t="s">
        <v>126</v>
      </c>
      <c r="GMV15" s="936"/>
      <c r="GMW15" s="936" t="s">
        <v>126</v>
      </c>
      <c r="GMX15" s="936"/>
      <c r="GMY15" s="936" t="s">
        <v>126</v>
      </c>
      <c r="GMZ15" s="936"/>
      <c r="GNA15" s="936" t="s">
        <v>126</v>
      </c>
      <c r="GNB15" s="936"/>
      <c r="GNC15" s="936" t="s">
        <v>126</v>
      </c>
      <c r="GND15" s="936"/>
      <c r="GNE15" s="936" t="s">
        <v>126</v>
      </c>
      <c r="GNF15" s="936"/>
      <c r="GNG15" s="936" t="s">
        <v>126</v>
      </c>
      <c r="GNH15" s="936"/>
      <c r="GNI15" s="936" t="s">
        <v>126</v>
      </c>
      <c r="GNJ15" s="936"/>
      <c r="GNK15" s="936" t="s">
        <v>126</v>
      </c>
      <c r="GNL15" s="936"/>
      <c r="GNM15" s="936" t="s">
        <v>126</v>
      </c>
      <c r="GNN15" s="936"/>
      <c r="GNO15" s="936" t="s">
        <v>126</v>
      </c>
      <c r="GNP15" s="936"/>
      <c r="GNQ15" s="936" t="s">
        <v>126</v>
      </c>
      <c r="GNR15" s="936"/>
      <c r="GNS15" s="936" t="s">
        <v>126</v>
      </c>
      <c r="GNT15" s="936"/>
      <c r="GNU15" s="936" t="s">
        <v>126</v>
      </c>
      <c r="GNV15" s="936"/>
      <c r="GNW15" s="936" t="s">
        <v>126</v>
      </c>
      <c r="GNX15" s="936"/>
      <c r="GNY15" s="936" t="s">
        <v>126</v>
      </c>
      <c r="GNZ15" s="936"/>
      <c r="GOA15" s="936" t="s">
        <v>126</v>
      </c>
      <c r="GOB15" s="936"/>
      <c r="GOC15" s="936" t="s">
        <v>126</v>
      </c>
      <c r="GOD15" s="936"/>
      <c r="GOE15" s="936" t="s">
        <v>126</v>
      </c>
      <c r="GOF15" s="936"/>
      <c r="GOG15" s="936" t="s">
        <v>126</v>
      </c>
      <c r="GOH15" s="936"/>
      <c r="GOI15" s="936" t="s">
        <v>126</v>
      </c>
      <c r="GOJ15" s="936"/>
      <c r="GOK15" s="936" t="s">
        <v>126</v>
      </c>
      <c r="GOL15" s="936"/>
      <c r="GOM15" s="936" t="s">
        <v>126</v>
      </c>
      <c r="GON15" s="936"/>
      <c r="GOO15" s="936" t="s">
        <v>126</v>
      </c>
      <c r="GOP15" s="936"/>
      <c r="GOQ15" s="936" t="s">
        <v>126</v>
      </c>
      <c r="GOR15" s="936"/>
      <c r="GOS15" s="936" t="s">
        <v>126</v>
      </c>
      <c r="GOT15" s="936"/>
      <c r="GOU15" s="936" t="s">
        <v>126</v>
      </c>
      <c r="GOV15" s="936"/>
      <c r="GOW15" s="936" t="s">
        <v>126</v>
      </c>
      <c r="GOX15" s="936"/>
      <c r="GOY15" s="936" t="s">
        <v>126</v>
      </c>
      <c r="GOZ15" s="936"/>
      <c r="GPA15" s="936" t="s">
        <v>126</v>
      </c>
      <c r="GPB15" s="936"/>
      <c r="GPC15" s="936" t="s">
        <v>126</v>
      </c>
      <c r="GPD15" s="936"/>
      <c r="GPE15" s="936" t="s">
        <v>126</v>
      </c>
      <c r="GPF15" s="936"/>
      <c r="GPG15" s="936" t="s">
        <v>126</v>
      </c>
      <c r="GPH15" s="936"/>
      <c r="GPI15" s="936" t="s">
        <v>126</v>
      </c>
      <c r="GPJ15" s="936"/>
      <c r="GPK15" s="936" t="s">
        <v>126</v>
      </c>
      <c r="GPL15" s="936"/>
      <c r="GPM15" s="936" t="s">
        <v>126</v>
      </c>
      <c r="GPN15" s="936"/>
      <c r="GPO15" s="936" t="s">
        <v>126</v>
      </c>
      <c r="GPP15" s="936"/>
      <c r="GPQ15" s="936" t="s">
        <v>126</v>
      </c>
      <c r="GPR15" s="936"/>
      <c r="GPS15" s="936" t="s">
        <v>126</v>
      </c>
      <c r="GPT15" s="936"/>
      <c r="GPU15" s="936" t="s">
        <v>126</v>
      </c>
      <c r="GPV15" s="936"/>
      <c r="GPW15" s="936" t="s">
        <v>126</v>
      </c>
      <c r="GPX15" s="936"/>
      <c r="GPY15" s="936" t="s">
        <v>126</v>
      </c>
      <c r="GPZ15" s="936"/>
      <c r="GQA15" s="936" t="s">
        <v>126</v>
      </c>
      <c r="GQB15" s="936"/>
      <c r="GQC15" s="936" t="s">
        <v>126</v>
      </c>
      <c r="GQD15" s="936"/>
      <c r="GQE15" s="936" t="s">
        <v>126</v>
      </c>
      <c r="GQF15" s="936"/>
      <c r="GQG15" s="936" t="s">
        <v>126</v>
      </c>
      <c r="GQH15" s="936"/>
      <c r="GQI15" s="936" t="s">
        <v>126</v>
      </c>
      <c r="GQJ15" s="936"/>
      <c r="GQK15" s="936" t="s">
        <v>126</v>
      </c>
      <c r="GQL15" s="936"/>
      <c r="GQM15" s="936" t="s">
        <v>126</v>
      </c>
      <c r="GQN15" s="936"/>
      <c r="GQO15" s="936" t="s">
        <v>126</v>
      </c>
      <c r="GQP15" s="936"/>
      <c r="GQQ15" s="936" t="s">
        <v>126</v>
      </c>
      <c r="GQR15" s="936"/>
      <c r="GQS15" s="936" t="s">
        <v>126</v>
      </c>
      <c r="GQT15" s="936"/>
      <c r="GQU15" s="936" t="s">
        <v>126</v>
      </c>
      <c r="GQV15" s="936"/>
      <c r="GQW15" s="936" t="s">
        <v>126</v>
      </c>
      <c r="GQX15" s="936"/>
      <c r="GQY15" s="936" t="s">
        <v>126</v>
      </c>
      <c r="GQZ15" s="936"/>
      <c r="GRA15" s="936" t="s">
        <v>126</v>
      </c>
      <c r="GRB15" s="936"/>
      <c r="GRC15" s="936" t="s">
        <v>126</v>
      </c>
      <c r="GRD15" s="936"/>
      <c r="GRE15" s="936" t="s">
        <v>126</v>
      </c>
      <c r="GRF15" s="936"/>
      <c r="GRG15" s="936" t="s">
        <v>126</v>
      </c>
      <c r="GRH15" s="936"/>
      <c r="GRI15" s="936" t="s">
        <v>126</v>
      </c>
      <c r="GRJ15" s="936"/>
      <c r="GRK15" s="936" t="s">
        <v>126</v>
      </c>
      <c r="GRL15" s="936"/>
      <c r="GRM15" s="936" t="s">
        <v>126</v>
      </c>
      <c r="GRN15" s="936"/>
      <c r="GRO15" s="936" t="s">
        <v>126</v>
      </c>
      <c r="GRP15" s="936"/>
      <c r="GRQ15" s="936" t="s">
        <v>126</v>
      </c>
      <c r="GRR15" s="936"/>
      <c r="GRS15" s="936" t="s">
        <v>126</v>
      </c>
      <c r="GRT15" s="936"/>
      <c r="GRU15" s="936" t="s">
        <v>126</v>
      </c>
      <c r="GRV15" s="936"/>
      <c r="GRW15" s="936" t="s">
        <v>126</v>
      </c>
      <c r="GRX15" s="936"/>
      <c r="GRY15" s="936" t="s">
        <v>126</v>
      </c>
      <c r="GRZ15" s="936"/>
      <c r="GSA15" s="936" t="s">
        <v>126</v>
      </c>
      <c r="GSB15" s="936"/>
      <c r="GSC15" s="936" t="s">
        <v>126</v>
      </c>
      <c r="GSD15" s="936"/>
      <c r="GSE15" s="936" t="s">
        <v>126</v>
      </c>
      <c r="GSF15" s="936"/>
      <c r="GSG15" s="936" t="s">
        <v>126</v>
      </c>
      <c r="GSH15" s="936"/>
      <c r="GSI15" s="936" t="s">
        <v>126</v>
      </c>
      <c r="GSJ15" s="936"/>
      <c r="GSK15" s="936" t="s">
        <v>126</v>
      </c>
      <c r="GSL15" s="936"/>
      <c r="GSM15" s="936" t="s">
        <v>126</v>
      </c>
      <c r="GSN15" s="936"/>
      <c r="GSO15" s="936" t="s">
        <v>126</v>
      </c>
      <c r="GSP15" s="936"/>
      <c r="GSQ15" s="936" t="s">
        <v>126</v>
      </c>
      <c r="GSR15" s="936"/>
      <c r="GSS15" s="936" t="s">
        <v>126</v>
      </c>
      <c r="GST15" s="936"/>
      <c r="GSU15" s="936" t="s">
        <v>126</v>
      </c>
      <c r="GSV15" s="936"/>
      <c r="GSW15" s="936" t="s">
        <v>126</v>
      </c>
      <c r="GSX15" s="936"/>
      <c r="GSY15" s="936" t="s">
        <v>126</v>
      </c>
      <c r="GSZ15" s="936"/>
      <c r="GTA15" s="936" t="s">
        <v>126</v>
      </c>
      <c r="GTB15" s="936"/>
      <c r="GTC15" s="936" t="s">
        <v>126</v>
      </c>
      <c r="GTD15" s="936"/>
      <c r="GTE15" s="936" t="s">
        <v>126</v>
      </c>
      <c r="GTF15" s="936"/>
      <c r="GTG15" s="936" t="s">
        <v>126</v>
      </c>
      <c r="GTH15" s="936"/>
      <c r="GTI15" s="936" t="s">
        <v>126</v>
      </c>
      <c r="GTJ15" s="936"/>
      <c r="GTK15" s="936" t="s">
        <v>126</v>
      </c>
      <c r="GTL15" s="936"/>
      <c r="GTM15" s="936" t="s">
        <v>126</v>
      </c>
      <c r="GTN15" s="936"/>
      <c r="GTO15" s="936" t="s">
        <v>126</v>
      </c>
      <c r="GTP15" s="936"/>
      <c r="GTQ15" s="936" t="s">
        <v>126</v>
      </c>
      <c r="GTR15" s="936"/>
      <c r="GTS15" s="936" t="s">
        <v>126</v>
      </c>
      <c r="GTT15" s="936"/>
      <c r="GTU15" s="936" t="s">
        <v>126</v>
      </c>
      <c r="GTV15" s="936"/>
      <c r="GTW15" s="936" t="s">
        <v>126</v>
      </c>
      <c r="GTX15" s="936"/>
      <c r="GTY15" s="936" t="s">
        <v>126</v>
      </c>
      <c r="GTZ15" s="936"/>
      <c r="GUA15" s="936" t="s">
        <v>126</v>
      </c>
      <c r="GUB15" s="936"/>
      <c r="GUC15" s="936" t="s">
        <v>126</v>
      </c>
      <c r="GUD15" s="936"/>
      <c r="GUE15" s="936" t="s">
        <v>126</v>
      </c>
      <c r="GUF15" s="936"/>
      <c r="GUG15" s="936" t="s">
        <v>126</v>
      </c>
      <c r="GUH15" s="936"/>
      <c r="GUI15" s="936" t="s">
        <v>126</v>
      </c>
      <c r="GUJ15" s="936"/>
      <c r="GUK15" s="936" t="s">
        <v>126</v>
      </c>
      <c r="GUL15" s="936"/>
      <c r="GUM15" s="936" t="s">
        <v>126</v>
      </c>
      <c r="GUN15" s="936"/>
      <c r="GUO15" s="936" t="s">
        <v>126</v>
      </c>
      <c r="GUP15" s="936"/>
      <c r="GUQ15" s="936" t="s">
        <v>126</v>
      </c>
      <c r="GUR15" s="936"/>
      <c r="GUS15" s="936" t="s">
        <v>126</v>
      </c>
      <c r="GUT15" s="936"/>
      <c r="GUU15" s="936" t="s">
        <v>126</v>
      </c>
      <c r="GUV15" s="936"/>
      <c r="GUW15" s="936" t="s">
        <v>126</v>
      </c>
      <c r="GUX15" s="936"/>
      <c r="GUY15" s="936" t="s">
        <v>126</v>
      </c>
      <c r="GUZ15" s="936"/>
      <c r="GVA15" s="936" t="s">
        <v>126</v>
      </c>
      <c r="GVB15" s="936"/>
      <c r="GVC15" s="936" t="s">
        <v>126</v>
      </c>
      <c r="GVD15" s="936"/>
      <c r="GVE15" s="936" t="s">
        <v>126</v>
      </c>
      <c r="GVF15" s="936"/>
      <c r="GVG15" s="936" t="s">
        <v>126</v>
      </c>
      <c r="GVH15" s="936"/>
      <c r="GVI15" s="936" t="s">
        <v>126</v>
      </c>
      <c r="GVJ15" s="936"/>
      <c r="GVK15" s="936" t="s">
        <v>126</v>
      </c>
      <c r="GVL15" s="936"/>
      <c r="GVM15" s="936" t="s">
        <v>126</v>
      </c>
      <c r="GVN15" s="936"/>
      <c r="GVO15" s="936" t="s">
        <v>126</v>
      </c>
      <c r="GVP15" s="936"/>
      <c r="GVQ15" s="936" t="s">
        <v>126</v>
      </c>
      <c r="GVR15" s="936"/>
      <c r="GVS15" s="936" t="s">
        <v>126</v>
      </c>
      <c r="GVT15" s="936"/>
      <c r="GVU15" s="936" t="s">
        <v>126</v>
      </c>
      <c r="GVV15" s="936"/>
      <c r="GVW15" s="936" t="s">
        <v>126</v>
      </c>
      <c r="GVX15" s="936"/>
      <c r="GVY15" s="936" t="s">
        <v>126</v>
      </c>
      <c r="GVZ15" s="936"/>
      <c r="GWA15" s="936" t="s">
        <v>126</v>
      </c>
      <c r="GWB15" s="936"/>
      <c r="GWC15" s="936" t="s">
        <v>126</v>
      </c>
      <c r="GWD15" s="936"/>
      <c r="GWE15" s="936" t="s">
        <v>126</v>
      </c>
      <c r="GWF15" s="936"/>
      <c r="GWG15" s="936" t="s">
        <v>126</v>
      </c>
      <c r="GWH15" s="936"/>
      <c r="GWI15" s="936" t="s">
        <v>126</v>
      </c>
      <c r="GWJ15" s="936"/>
      <c r="GWK15" s="936" t="s">
        <v>126</v>
      </c>
      <c r="GWL15" s="936"/>
      <c r="GWM15" s="936" t="s">
        <v>126</v>
      </c>
      <c r="GWN15" s="936"/>
      <c r="GWO15" s="936" t="s">
        <v>126</v>
      </c>
      <c r="GWP15" s="936"/>
      <c r="GWQ15" s="936" t="s">
        <v>126</v>
      </c>
      <c r="GWR15" s="936"/>
      <c r="GWS15" s="936" t="s">
        <v>126</v>
      </c>
      <c r="GWT15" s="936"/>
      <c r="GWU15" s="936" t="s">
        <v>126</v>
      </c>
      <c r="GWV15" s="936"/>
      <c r="GWW15" s="936" t="s">
        <v>126</v>
      </c>
      <c r="GWX15" s="936"/>
      <c r="GWY15" s="936" t="s">
        <v>126</v>
      </c>
      <c r="GWZ15" s="936"/>
      <c r="GXA15" s="936" t="s">
        <v>126</v>
      </c>
      <c r="GXB15" s="936"/>
      <c r="GXC15" s="936" t="s">
        <v>126</v>
      </c>
      <c r="GXD15" s="936"/>
      <c r="GXE15" s="936" t="s">
        <v>126</v>
      </c>
      <c r="GXF15" s="936"/>
      <c r="GXG15" s="936" t="s">
        <v>126</v>
      </c>
      <c r="GXH15" s="936"/>
      <c r="GXI15" s="936" t="s">
        <v>126</v>
      </c>
      <c r="GXJ15" s="936"/>
      <c r="GXK15" s="936" t="s">
        <v>126</v>
      </c>
      <c r="GXL15" s="936"/>
      <c r="GXM15" s="936" t="s">
        <v>126</v>
      </c>
      <c r="GXN15" s="936"/>
      <c r="GXO15" s="936" t="s">
        <v>126</v>
      </c>
      <c r="GXP15" s="936"/>
      <c r="GXQ15" s="936" t="s">
        <v>126</v>
      </c>
      <c r="GXR15" s="936"/>
      <c r="GXS15" s="936" t="s">
        <v>126</v>
      </c>
      <c r="GXT15" s="936"/>
      <c r="GXU15" s="936" t="s">
        <v>126</v>
      </c>
      <c r="GXV15" s="936"/>
      <c r="GXW15" s="936" t="s">
        <v>126</v>
      </c>
      <c r="GXX15" s="936"/>
      <c r="GXY15" s="936" t="s">
        <v>126</v>
      </c>
      <c r="GXZ15" s="936"/>
      <c r="GYA15" s="936" t="s">
        <v>126</v>
      </c>
      <c r="GYB15" s="936"/>
      <c r="GYC15" s="936" t="s">
        <v>126</v>
      </c>
      <c r="GYD15" s="936"/>
      <c r="GYE15" s="936" t="s">
        <v>126</v>
      </c>
      <c r="GYF15" s="936"/>
      <c r="GYG15" s="936" t="s">
        <v>126</v>
      </c>
      <c r="GYH15" s="936"/>
      <c r="GYI15" s="936" t="s">
        <v>126</v>
      </c>
      <c r="GYJ15" s="936"/>
      <c r="GYK15" s="936" t="s">
        <v>126</v>
      </c>
      <c r="GYL15" s="936"/>
      <c r="GYM15" s="936" t="s">
        <v>126</v>
      </c>
      <c r="GYN15" s="936"/>
      <c r="GYO15" s="936" t="s">
        <v>126</v>
      </c>
      <c r="GYP15" s="936"/>
      <c r="GYQ15" s="936" t="s">
        <v>126</v>
      </c>
      <c r="GYR15" s="936"/>
      <c r="GYS15" s="936" t="s">
        <v>126</v>
      </c>
      <c r="GYT15" s="936"/>
      <c r="GYU15" s="936" t="s">
        <v>126</v>
      </c>
      <c r="GYV15" s="936"/>
      <c r="GYW15" s="936" t="s">
        <v>126</v>
      </c>
      <c r="GYX15" s="936"/>
      <c r="GYY15" s="936" t="s">
        <v>126</v>
      </c>
      <c r="GYZ15" s="936"/>
      <c r="GZA15" s="936" t="s">
        <v>126</v>
      </c>
      <c r="GZB15" s="936"/>
      <c r="GZC15" s="936" t="s">
        <v>126</v>
      </c>
      <c r="GZD15" s="936"/>
      <c r="GZE15" s="936" t="s">
        <v>126</v>
      </c>
      <c r="GZF15" s="936"/>
      <c r="GZG15" s="936" t="s">
        <v>126</v>
      </c>
      <c r="GZH15" s="936"/>
      <c r="GZI15" s="936" t="s">
        <v>126</v>
      </c>
      <c r="GZJ15" s="936"/>
      <c r="GZK15" s="936" t="s">
        <v>126</v>
      </c>
      <c r="GZL15" s="936"/>
      <c r="GZM15" s="936" t="s">
        <v>126</v>
      </c>
      <c r="GZN15" s="936"/>
      <c r="GZO15" s="936" t="s">
        <v>126</v>
      </c>
      <c r="GZP15" s="936"/>
      <c r="GZQ15" s="936" t="s">
        <v>126</v>
      </c>
      <c r="GZR15" s="936"/>
      <c r="GZS15" s="936" t="s">
        <v>126</v>
      </c>
      <c r="GZT15" s="936"/>
      <c r="GZU15" s="936" t="s">
        <v>126</v>
      </c>
      <c r="GZV15" s="936"/>
      <c r="GZW15" s="936" t="s">
        <v>126</v>
      </c>
      <c r="GZX15" s="936"/>
      <c r="GZY15" s="936" t="s">
        <v>126</v>
      </c>
      <c r="GZZ15" s="936"/>
      <c r="HAA15" s="936" t="s">
        <v>126</v>
      </c>
      <c r="HAB15" s="936"/>
      <c r="HAC15" s="936" t="s">
        <v>126</v>
      </c>
      <c r="HAD15" s="936"/>
      <c r="HAE15" s="936" t="s">
        <v>126</v>
      </c>
      <c r="HAF15" s="936"/>
      <c r="HAG15" s="936" t="s">
        <v>126</v>
      </c>
      <c r="HAH15" s="936"/>
      <c r="HAI15" s="936" t="s">
        <v>126</v>
      </c>
      <c r="HAJ15" s="936"/>
      <c r="HAK15" s="936" t="s">
        <v>126</v>
      </c>
      <c r="HAL15" s="936"/>
      <c r="HAM15" s="936" t="s">
        <v>126</v>
      </c>
      <c r="HAN15" s="936"/>
      <c r="HAO15" s="936" t="s">
        <v>126</v>
      </c>
      <c r="HAP15" s="936"/>
      <c r="HAQ15" s="936" t="s">
        <v>126</v>
      </c>
      <c r="HAR15" s="936"/>
      <c r="HAS15" s="936" t="s">
        <v>126</v>
      </c>
      <c r="HAT15" s="936"/>
      <c r="HAU15" s="936" t="s">
        <v>126</v>
      </c>
      <c r="HAV15" s="936"/>
      <c r="HAW15" s="936" t="s">
        <v>126</v>
      </c>
      <c r="HAX15" s="936"/>
      <c r="HAY15" s="936" t="s">
        <v>126</v>
      </c>
      <c r="HAZ15" s="936"/>
      <c r="HBA15" s="936" t="s">
        <v>126</v>
      </c>
      <c r="HBB15" s="936"/>
      <c r="HBC15" s="936" t="s">
        <v>126</v>
      </c>
      <c r="HBD15" s="936"/>
      <c r="HBE15" s="936" t="s">
        <v>126</v>
      </c>
      <c r="HBF15" s="936"/>
      <c r="HBG15" s="936" t="s">
        <v>126</v>
      </c>
      <c r="HBH15" s="936"/>
      <c r="HBI15" s="936" t="s">
        <v>126</v>
      </c>
      <c r="HBJ15" s="936"/>
      <c r="HBK15" s="936" t="s">
        <v>126</v>
      </c>
      <c r="HBL15" s="936"/>
      <c r="HBM15" s="936" t="s">
        <v>126</v>
      </c>
      <c r="HBN15" s="936"/>
      <c r="HBO15" s="936" t="s">
        <v>126</v>
      </c>
      <c r="HBP15" s="936"/>
      <c r="HBQ15" s="936" t="s">
        <v>126</v>
      </c>
      <c r="HBR15" s="936"/>
      <c r="HBS15" s="936" t="s">
        <v>126</v>
      </c>
      <c r="HBT15" s="936"/>
      <c r="HBU15" s="936" t="s">
        <v>126</v>
      </c>
      <c r="HBV15" s="936"/>
      <c r="HBW15" s="936" t="s">
        <v>126</v>
      </c>
      <c r="HBX15" s="936"/>
      <c r="HBY15" s="936" t="s">
        <v>126</v>
      </c>
      <c r="HBZ15" s="936"/>
      <c r="HCA15" s="936" t="s">
        <v>126</v>
      </c>
      <c r="HCB15" s="936"/>
      <c r="HCC15" s="936" t="s">
        <v>126</v>
      </c>
      <c r="HCD15" s="936"/>
      <c r="HCE15" s="936" t="s">
        <v>126</v>
      </c>
      <c r="HCF15" s="936"/>
      <c r="HCG15" s="936" t="s">
        <v>126</v>
      </c>
      <c r="HCH15" s="936"/>
      <c r="HCI15" s="936" t="s">
        <v>126</v>
      </c>
      <c r="HCJ15" s="936"/>
      <c r="HCK15" s="936" t="s">
        <v>126</v>
      </c>
      <c r="HCL15" s="936"/>
      <c r="HCM15" s="936" t="s">
        <v>126</v>
      </c>
      <c r="HCN15" s="936"/>
      <c r="HCO15" s="936" t="s">
        <v>126</v>
      </c>
      <c r="HCP15" s="936"/>
      <c r="HCQ15" s="936" t="s">
        <v>126</v>
      </c>
      <c r="HCR15" s="936"/>
      <c r="HCS15" s="936" t="s">
        <v>126</v>
      </c>
      <c r="HCT15" s="936"/>
      <c r="HCU15" s="936" t="s">
        <v>126</v>
      </c>
      <c r="HCV15" s="936"/>
      <c r="HCW15" s="936" t="s">
        <v>126</v>
      </c>
      <c r="HCX15" s="936"/>
      <c r="HCY15" s="936" t="s">
        <v>126</v>
      </c>
      <c r="HCZ15" s="936"/>
      <c r="HDA15" s="936" t="s">
        <v>126</v>
      </c>
      <c r="HDB15" s="936"/>
      <c r="HDC15" s="936" t="s">
        <v>126</v>
      </c>
      <c r="HDD15" s="936"/>
      <c r="HDE15" s="936" t="s">
        <v>126</v>
      </c>
      <c r="HDF15" s="936"/>
      <c r="HDG15" s="936" t="s">
        <v>126</v>
      </c>
      <c r="HDH15" s="936"/>
      <c r="HDI15" s="936" t="s">
        <v>126</v>
      </c>
      <c r="HDJ15" s="936"/>
      <c r="HDK15" s="936" t="s">
        <v>126</v>
      </c>
      <c r="HDL15" s="936"/>
      <c r="HDM15" s="936" t="s">
        <v>126</v>
      </c>
      <c r="HDN15" s="936"/>
      <c r="HDO15" s="936" t="s">
        <v>126</v>
      </c>
      <c r="HDP15" s="936"/>
      <c r="HDQ15" s="936" t="s">
        <v>126</v>
      </c>
      <c r="HDR15" s="936"/>
      <c r="HDS15" s="936" t="s">
        <v>126</v>
      </c>
      <c r="HDT15" s="936"/>
      <c r="HDU15" s="936" t="s">
        <v>126</v>
      </c>
      <c r="HDV15" s="936"/>
      <c r="HDW15" s="936" t="s">
        <v>126</v>
      </c>
      <c r="HDX15" s="936"/>
      <c r="HDY15" s="936" t="s">
        <v>126</v>
      </c>
      <c r="HDZ15" s="936"/>
      <c r="HEA15" s="936" t="s">
        <v>126</v>
      </c>
      <c r="HEB15" s="936"/>
      <c r="HEC15" s="936" t="s">
        <v>126</v>
      </c>
      <c r="HED15" s="936"/>
      <c r="HEE15" s="936" t="s">
        <v>126</v>
      </c>
      <c r="HEF15" s="936"/>
      <c r="HEG15" s="936" t="s">
        <v>126</v>
      </c>
      <c r="HEH15" s="936"/>
      <c r="HEI15" s="936" t="s">
        <v>126</v>
      </c>
      <c r="HEJ15" s="936"/>
      <c r="HEK15" s="936" t="s">
        <v>126</v>
      </c>
      <c r="HEL15" s="936"/>
      <c r="HEM15" s="936" t="s">
        <v>126</v>
      </c>
      <c r="HEN15" s="936"/>
      <c r="HEO15" s="936" t="s">
        <v>126</v>
      </c>
      <c r="HEP15" s="936"/>
      <c r="HEQ15" s="936" t="s">
        <v>126</v>
      </c>
      <c r="HER15" s="936"/>
      <c r="HES15" s="936" t="s">
        <v>126</v>
      </c>
      <c r="HET15" s="936"/>
      <c r="HEU15" s="936" t="s">
        <v>126</v>
      </c>
      <c r="HEV15" s="936"/>
      <c r="HEW15" s="936" t="s">
        <v>126</v>
      </c>
      <c r="HEX15" s="936"/>
      <c r="HEY15" s="936" t="s">
        <v>126</v>
      </c>
      <c r="HEZ15" s="936"/>
      <c r="HFA15" s="936" t="s">
        <v>126</v>
      </c>
      <c r="HFB15" s="936"/>
      <c r="HFC15" s="936" t="s">
        <v>126</v>
      </c>
      <c r="HFD15" s="936"/>
      <c r="HFE15" s="936" t="s">
        <v>126</v>
      </c>
      <c r="HFF15" s="936"/>
      <c r="HFG15" s="936" t="s">
        <v>126</v>
      </c>
      <c r="HFH15" s="936"/>
      <c r="HFI15" s="936" t="s">
        <v>126</v>
      </c>
      <c r="HFJ15" s="936"/>
      <c r="HFK15" s="936" t="s">
        <v>126</v>
      </c>
      <c r="HFL15" s="936"/>
      <c r="HFM15" s="936" t="s">
        <v>126</v>
      </c>
      <c r="HFN15" s="936"/>
      <c r="HFO15" s="936" t="s">
        <v>126</v>
      </c>
      <c r="HFP15" s="936"/>
      <c r="HFQ15" s="936" t="s">
        <v>126</v>
      </c>
      <c r="HFR15" s="936"/>
      <c r="HFS15" s="936" t="s">
        <v>126</v>
      </c>
      <c r="HFT15" s="936"/>
      <c r="HFU15" s="936" t="s">
        <v>126</v>
      </c>
      <c r="HFV15" s="936"/>
      <c r="HFW15" s="936" t="s">
        <v>126</v>
      </c>
      <c r="HFX15" s="936"/>
      <c r="HFY15" s="936" t="s">
        <v>126</v>
      </c>
      <c r="HFZ15" s="936"/>
      <c r="HGA15" s="936" t="s">
        <v>126</v>
      </c>
      <c r="HGB15" s="936"/>
      <c r="HGC15" s="936" t="s">
        <v>126</v>
      </c>
      <c r="HGD15" s="936"/>
      <c r="HGE15" s="936" t="s">
        <v>126</v>
      </c>
      <c r="HGF15" s="936"/>
      <c r="HGG15" s="936" t="s">
        <v>126</v>
      </c>
      <c r="HGH15" s="936"/>
      <c r="HGI15" s="936" t="s">
        <v>126</v>
      </c>
      <c r="HGJ15" s="936"/>
      <c r="HGK15" s="936" t="s">
        <v>126</v>
      </c>
      <c r="HGL15" s="936"/>
      <c r="HGM15" s="936" t="s">
        <v>126</v>
      </c>
      <c r="HGN15" s="936"/>
      <c r="HGO15" s="936" t="s">
        <v>126</v>
      </c>
      <c r="HGP15" s="936"/>
      <c r="HGQ15" s="936" t="s">
        <v>126</v>
      </c>
      <c r="HGR15" s="936"/>
      <c r="HGS15" s="936" t="s">
        <v>126</v>
      </c>
      <c r="HGT15" s="936"/>
      <c r="HGU15" s="936" t="s">
        <v>126</v>
      </c>
      <c r="HGV15" s="936"/>
      <c r="HGW15" s="936" t="s">
        <v>126</v>
      </c>
      <c r="HGX15" s="936"/>
      <c r="HGY15" s="936" t="s">
        <v>126</v>
      </c>
      <c r="HGZ15" s="936"/>
      <c r="HHA15" s="936" t="s">
        <v>126</v>
      </c>
      <c r="HHB15" s="936"/>
      <c r="HHC15" s="936" t="s">
        <v>126</v>
      </c>
      <c r="HHD15" s="936"/>
      <c r="HHE15" s="936" t="s">
        <v>126</v>
      </c>
      <c r="HHF15" s="936"/>
      <c r="HHG15" s="936" t="s">
        <v>126</v>
      </c>
      <c r="HHH15" s="936"/>
      <c r="HHI15" s="936" t="s">
        <v>126</v>
      </c>
      <c r="HHJ15" s="936"/>
      <c r="HHK15" s="936" t="s">
        <v>126</v>
      </c>
      <c r="HHL15" s="936"/>
      <c r="HHM15" s="936" t="s">
        <v>126</v>
      </c>
      <c r="HHN15" s="936"/>
      <c r="HHO15" s="936" t="s">
        <v>126</v>
      </c>
      <c r="HHP15" s="936"/>
      <c r="HHQ15" s="936" t="s">
        <v>126</v>
      </c>
      <c r="HHR15" s="936"/>
      <c r="HHS15" s="936" t="s">
        <v>126</v>
      </c>
      <c r="HHT15" s="936"/>
      <c r="HHU15" s="936" t="s">
        <v>126</v>
      </c>
      <c r="HHV15" s="936"/>
      <c r="HHW15" s="936" t="s">
        <v>126</v>
      </c>
      <c r="HHX15" s="936"/>
      <c r="HHY15" s="936" t="s">
        <v>126</v>
      </c>
      <c r="HHZ15" s="936"/>
      <c r="HIA15" s="936" t="s">
        <v>126</v>
      </c>
      <c r="HIB15" s="936"/>
      <c r="HIC15" s="936" t="s">
        <v>126</v>
      </c>
      <c r="HID15" s="936"/>
      <c r="HIE15" s="936" t="s">
        <v>126</v>
      </c>
      <c r="HIF15" s="936"/>
      <c r="HIG15" s="936" t="s">
        <v>126</v>
      </c>
      <c r="HIH15" s="936"/>
      <c r="HII15" s="936" t="s">
        <v>126</v>
      </c>
      <c r="HIJ15" s="936"/>
      <c r="HIK15" s="936" t="s">
        <v>126</v>
      </c>
      <c r="HIL15" s="936"/>
      <c r="HIM15" s="936" t="s">
        <v>126</v>
      </c>
      <c r="HIN15" s="936"/>
      <c r="HIO15" s="936" t="s">
        <v>126</v>
      </c>
      <c r="HIP15" s="936"/>
      <c r="HIQ15" s="936" t="s">
        <v>126</v>
      </c>
      <c r="HIR15" s="936"/>
      <c r="HIS15" s="936" t="s">
        <v>126</v>
      </c>
      <c r="HIT15" s="936"/>
      <c r="HIU15" s="936" t="s">
        <v>126</v>
      </c>
      <c r="HIV15" s="936"/>
      <c r="HIW15" s="936" t="s">
        <v>126</v>
      </c>
      <c r="HIX15" s="936"/>
      <c r="HIY15" s="936" t="s">
        <v>126</v>
      </c>
      <c r="HIZ15" s="936"/>
      <c r="HJA15" s="936" t="s">
        <v>126</v>
      </c>
      <c r="HJB15" s="936"/>
      <c r="HJC15" s="936" t="s">
        <v>126</v>
      </c>
      <c r="HJD15" s="936"/>
      <c r="HJE15" s="936" t="s">
        <v>126</v>
      </c>
      <c r="HJF15" s="936"/>
      <c r="HJG15" s="936" t="s">
        <v>126</v>
      </c>
      <c r="HJH15" s="936"/>
      <c r="HJI15" s="936" t="s">
        <v>126</v>
      </c>
      <c r="HJJ15" s="936"/>
      <c r="HJK15" s="936" t="s">
        <v>126</v>
      </c>
      <c r="HJL15" s="936"/>
      <c r="HJM15" s="936" t="s">
        <v>126</v>
      </c>
      <c r="HJN15" s="936"/>
      <c r="HJO15" s="936" t="s">
        <v>126</v>
      </c>
      <c r="HJP15" s="936"/>
      <c r="HJQ15" s="936" t="s">
        <v>126</v>
      </c>
      <c r="HJR15" s="936"/>
      <c r="HJS15" s="936" t="s">
        <v>126</v>
      </c>
      <c r="HJT15" s="936"/>
      <c r="HJU15" s="936" t="s">
        <v>126</v>
      </c>
      <c r="HJV15" s="936"/>
      <c r="HJW15" s="936" t="s">
        <v>126</v>
      </c>
      <c r="HJX15" s="936"/>
      <c r="HJY15" s="936" t="s">
        <v>126</v>
      </c>
      <c r="HJZ15" s="936"/>
      <c r="HKA15" s="936" t="s">
        <v>126</v>
      </c>
      <c r="HKB15" s="936"/>
      <c r="HKC15" s="936" t="s">
        <v>126</v>
      </c>
      <c r="HKD15" s="936"/>
      <c r="HKE15" s="936" t="s">
        <v>126</v>
      </c>
      <c r="HKF15" s="936"/>
      <c r="HKG15" s="936" t="s">
        <v>126</v>
      </c>
      <c r="HKH15" s="936"/>
      <c r="HKI15" s="936" t="s">
        <v>126</v>
      </c>
      <c r="HKJ15" s="936"/>
      <c r="HKK15" s="936" t="s">
        <v>126</v>
      </c>
      <c r="HKL15" s="936"/>
      <c r="HKM15" s="936" t="s">
        <v>126</v>
      </c>
      <c r="HKN15" s="936"/>
      <c r="HKO15" s="936" t="s">
        <v>126</v>
      </c>
      <c r="HKP15" s="936"/>
      <c r="HKQ15" s="936" t="s">
        <v>126</v>
      </c>
      <c r="HKR15" s="936"/>
      <c r="HKS15" s="936" t="s">
        <v>126</v>
      </c>
      <c r="HKT15" s="936"/>
      <c r="HKU15" s="936" t="s">
        <v>126</v>
      </c>
      <c r="HKV15" s="936"/>
      <c r="HKW15" s="936" t="s">
        <v>126</v>
      </c>
      <c r="HKX15" s="936"/>
      <c r="HKY15" s="936" t="s">
        <v>126</v>
      </c>
      <c r="HKZ15" s="936"/>
      <c r="HLA15" s="936" t="s">
        <v>126</v>
      </c>
      <c r="HLB15" s="936"/>
      <c r="HLC15" s="936" t="s">
        <v>126</v>
      </c>
      <c r="HLD15" s="936"/>
      <c r="HLE15" s="936" t="s">
        <v>126</v>
      </c>
      <c r="HLF15" s="936"/>
      <c r="HLG15" s="936" t="s">
        <v>126</v>
      </c>
      <c r="HLH15" s="936"/>
      <c r="HLI15" s="936" t="s">
        <v>126</v>
      </c>
      <c r="HLJ15" s="936"/>
      <c r="HLK15" s="936" t="s">
        <v>126</v>
      </c>
      <c r="HLL15" s="936"/>
      <c r="HLM15" s="936" t="s">
        <v>126</v>
      </c>
      <c r="HLN15" s="936"/>
      <c r="HLO15" s="936" t="s">
        <v>126</v>
      </c>
      <c r="HLP15" s="936"/>
      <c r="HLQ15" s="936" t="s">
        <v>126</v>
      </c>
      <c r="HLR15" s="936"/>
      <c r="HLS15" s="936" t="s">
        <v>126</v>
      </c>
      <c r="HLT15" s="936"/>
      <c r="HLU15" s="936" t="s">
        <v>126</v>
      </c>
      <c r="HLV15" s="936"/>
      <c r="HLW15" s="936" t="s">
        <v>126</v>
      </c>
      <c r="HLX15" s="936"/>
      <c r="HLY15" s="936" t="s">
        <v>126</v>
      </c>
      <c r="HLZ15" s="936"/>
      <c r="HMA15" s="936" t="s">
        <v>126</v>
      </c>
      <c r="HMB15" s="936"/>
      <c r="HMC15" s="936" t="s">
        <v>126</v>
      </c>
      <c r="HMD15" s="936"/>
      <c r="HME15" s="936" t="s">
        <v>126</v>
      </c>
      <c r="HMF15" s="936"/>
      <c r="HMG15" s="936" t="s">
        <v>126</v>
      </c>
      <c r="HMH15" s="936"/>
      <c r="HMI15" s="936" t="s">
        <v>126</v>
      </c>
      <c r="HMJ15" s="936"/>
      <c r="HMK15" s="936" t="s">
        <v>126</v>
      </c>
      <c r="HML15" s="936"/>
      <c r="HMM15" s="936" t="s">
        <v>126</v>
      </c>
      <c r="HMN15" s="936"/>
      <c r="HMO15" s="936" t="s">
        <v>126</v>
      </c>
      <c r="HMP15" s="936"/>
      <c r="HMQ15" s="936" t="s">
        <v>126</v>
      </c>
      <c r="HMR15" s="936"/>
      <c r="HMS15" s="936" t="s">
        <v>126</v>
      </c>
      <c r="HMT15" s="936"/>
      <c r="HMU15" s="936" t="s">
        <v>126</v>
      </c>
      <c r="HMV15" s="936"/>
      <c r="HMW15" s="936" t="s">
        <v>126</v>
      </c>
      <c r="HMX15" s="936"/>
      <c r="HMY15" s="936" t="s">
        <v>126</v>
      </c>
      <c r="HMZ15" s="936"/>
      <c r="HNA15" s="936" t="s">
        <v>126</v>
      </c>
      <c r="HNB15" s="936"/>
      <c r="HNC15" s="936" t="s">
        <v>126</v>
      </c>
      <c r="HND15" s="936"/>
      <c r="HNE15" s="936" t="s">
        <v>126</v>
      </c>
      <c r="HNF15" s="936"/>
      <c r="HNG15" s="936" t="s">
        <v>126</v>
      </c>
      <c r="HNH15" s="936"/>
      <c r="HNI15" s="936" t="s">
        <v>126</v>
      </c>
      <c r="HNJ15" s="936"/>
      <c r="HNK15" s="936" t="s">
        <v>126</v>
      </c>
      <c r="HNL15" s="936"/>
      <c r="HNM15" s="936" t="s">
        <v>126</v>
      </c>
      <c r="HNN15" s="936"/>
      <c r="HNO15" s="936" t="s">
        <v>126</v>
      </c>
      <c r="HNP15" s="936"/>
      <c r="HNQ15" s="936" t="s">
        <v>126</v>
      </c>
      <c r="HNR15" s="936"/>
      <c r="HNS15" s="936" t="s">
        <v>126</v>
      </c>
      <c r="HNT15" s="936"/>
      <c r="HNU15" s="936" t="s">
        <v>126</v>
      </c>
      <c r="HNV15" s="936"/>
      <c r="HNW15" s="936" t="s">
        <v>126</v>
      </c>
      <c r="HNX15" s="936"/>
      <c r="HNY15" s="936" t="s">
        <v>126</v>
      </c>
      <c r="HNZ15" s="936"/>
      <c r="HOA15" s="936" t="s">
        <v>126</v>
      </c>
      <c r="HOB15" s="936"/>
      <c r="HOC15" s="936" t="s">
        <v>126</v>
      </c>
      <c r="HOD15" s="936"/>
      <c r="HOE15" s="936" t="s">
        <v>126</v>
      </c>
      <c r="HOF15" s="936"/>
      <c r="HOG15" s="936" t="s">
        <v>126</v>
      </c>
      <c r="HOH15" s="936"/>
      <c r="HOI15" s="936" t="s">
        <v>126</v>
      </c>
      <c r="HOJ15" s="936"/>
      <c r="HOK15" s="936" t="s">
        <v>126</v>
      </c>
      <c r="HOL15" s="936"/>
      <c r="HOM15" s="936" t="s">
        <v>126</v>
      </c>
      <c r="HON15" s="936"/>
      <c r="HOO15" s="936" t="s">
        <v>126</v>
      </c>
      <c r="HOP15" s="936"/>
      <c r="HOQ15" s="936" t="s">
        <v>126</v>
      </c>
      <c r="HOR15" s="936"/>
      <c r="HOS15" s="936" t="s">
        <v>126</v>
      </c>
      <c r="HOT15" s="936"/>
      <c r="HOU15" s="936" t="s">
        <v>126</v>
      </c>
      <c r="HOV15" s="936"/>
      <c r="HOW15" s="936" t="s">
        <v>126</v>
      </c>
      <c r="HOX15" s="936"/>
      <c r="HOY15" s="936" t="s">
        <v>126</v>
      </c>
      <c r="HOZ15" s="936"/>
      <c r="HPA15" s="936" t="s">
        <v>126</v>
      </c>
      <c r="HPB15" s="936"/>
      <c r="HPC15" s="936" t="s">
        <v>126</v>
      </c>
      <c r="HPD15" s="936"/>
      <c r="HPE15" s="936" t="s">
        <v>126</v>
      </c>
      <c r="HPF15" s="936"/>
      <c r="HPG15" s="936" t="s">
        <v>126</v>
      </c>
      <c r="HPH15" s="936"/>
      <c r="HPI15" s="936" t="s">
        <v>126</v>
      </c>
      <c r="HPJ15" s="936"/>
      <c r="HPK15" s="936" t="s">
        <v>126</v>
      </c>
      <c r="HPL15" s="936"/>
      <c r="HPM15" s="936" t="s">
        <v>126</v>
      </c>
      <c r="HPN15" s="936"/>
      <c r="HPO15" s="936" t="s">
        <v>126</v>
      </c>
      <c r="HPP15" s="936"/>
      <c r="HPQ15" s="936" t="s">
        <v>126</v>
      </c>
      <c r="HPR15" s="936"/>
      <c r="HPS15" s="936" t="s">
        <v>126</v>
      </c>
      <c r="HPT15" s="936"/>
      <c r="HPU15" s="936" t="s">
        <v>126</v>
      </c>
      <c r="HPV15" s="936"/>
      <c r="HPW15" s="936" t="s">
        <v>126</v>
      </c>
      <c r="HPX15" s="936"/>
      <c r="HPY15" s="936" t="s">
        <v>126</v>
      </c>
      <c r="HPZ15" s="936"/>
      <c r="HQA15" s="936" t="s">
        <v>126</v>
      </c>
      <c r="HQB15" s="936"/>
      <c r="HQC15" s="936" t="s">
        <v>126</v>
      </c>
      <c r="HQD15" s="936"/>
      <c r="HQE15" s="936" t="s">
        <v>126</v>
      </c>
      <c r="HQF15" s="936"/>
      <c r="HQG15" s="936" t="s">
        <v>126</v>
      </c>
      <c r="HQH15" s="936"/>
      <c r="HQI15" s="936" t="s">
        <v>126</v>
      </c>
      <c r="HQJ15" s="936"/>
      <c r="HQK15" s="936" t="s">
        <v>126</v>
      </c>
      <c r="HQL15" s="936"/>
      <c r="HQM15" s="936" t="s">
        <v>126</v>
      </c>
      <c r="HQN15" s="936"/>
      <c r="HQO15" s="936" t="s">
        <v>126</v>
      </c>
      <c r="HQP15" s="936"/>
      <c r="HQQ15" s="936" t="s">
        <v>126</v>
      </c>
      <c r="HQR15" s="936"/>
      <c r="HQS15" s="936" t="s">
        <v>126</v>
      </c>
      <c r="HQT15" s="936"/>
      <c r="HQU15" s="936" t="s">
        <v>126</v>
      </c>
      <c r="HQV15" s="936"/>
      <c r="HQW15" s="936" t="s">
        <v>126</v>
      </c>
      <c r="HQX15" s="936"/>
      <c r="HQY15" s="936" t="s">
        <v>126</v>
      </c>
      <c r="HQZ15" s="936"/>
      <c r="HRA15" s="936" t="s">
        <v>126</v>
      </c>
      <c r="HRB15" s="936"/>
      <c r="HRC15" s="936" t="s">
        <v>126</v>
      </c>
      <c r="HRD15" s="936"/>
      <c r="HRE15" s="936" t="s">
        <v>126</v>
      </c>
      <c r="HRF15" s="936"/>
      <c r="HRG15" s="936" t="s">
        <v>126</v>
      </c>
      <c r="HRH15" s="936"/>
      <c r="HRI15" s="936" t="s">
        <v>126</v>
      </c>
      <c r="HRJ15" s="936"/>
      <c r="HRK15" s="936" t="s">
        <v>126</v>
      </c>
      <c r="HRL15" s="936"/>
      <c r="HRM15" s="936" t="s">
        <v>126</v>
      </c>
      <c r="HRN15" s="936"/>
      <c r="HRO15" s="936" t="s">
        <v>126</v>
      </c>
      <c r="HRP15" s="936"/>
      <c r="HRQ15" s="936" t="s">
        <v>126</v>
      </c>
      <c r="HRR15" s="936"/>
      <c r="HRS15" s="936" t="s">
        <v>126</v>
      </c>
      <c r="HRT15" s="936"/>
      <c r="HRU15" s="936" t="s">
        <v>126</v>
      </c>
      <c r="HRV15" s="936"/>
      <c r="HRW15" s="936" t="s">
        <v>126</v>
      </c>
      <c r="HRX15" s="936"/>
      <c r="HRY15" s="936" t="s">
        <v>126</v>
      </c>
      <c r="HRZ15" s="936"/>
      <c r="HSA15" s="936" t="s">
        <v>126</v>
      </c>
      <c r="HSB15" s="936"/>
      <c r="HSC15" s="936" t="s">
        <v>126</v>
      </c>
      <c r="HSD15" s="936"/>
      <c r="HSE15" s="936" t="s">
        <v>126</v>
      </c>
      <c r="HSF15" s="936"/>
      <c r="HSG15" s="936" t="s">
        <v>126</v>
      </c>
      <c r="HSH15" s="936"/>
      <c r="HSI15" s="936" t="s">
        <v>126</v>
      </c>
      <c r="HSJ15" s="936"/>
      <c r="HSK15" s="936" t="s">
        <v>126</v>
      </c>
      <c r="HSL15" s="936"/>
      <c r="HSM15" s="936" t="s">
        <v>126</v>
      </c>
      <c r="HSN15" s="936"/>
      <c r="HSO15" s="936" t="s">
        <v>126</v>
      </c>
      <c r="HSP15" s="936"/>
      <c r="HSQ15" s="936" t="s">
        <v>126</v>
      </c>
      <c r="HSR15" s="936"/>
      <c r="HSS15" s="936" t="s">
        <v>126</v>
      </c>
      <c r="HST15" s="936"/>
      <c r="HSU15" s="936" t="s">
        <v>126</v>
      </c>
      <c r="HSV15" s="936"/>
      <c r="HSW15" s="936" t="s">
        <v>126</v>
      </c>
      <c r="HSX15" s="936"/>
      <c r="HSY15" s="936" t="s">
        <v>126</v>
      </c>
      <c r="HSZ15" s="936"/>
      <c r="HTA15" s="936" t="s">
        <v>126</v>
      </c>
      <c r="HTB15" s="936"/>
      <c r="HTC15" s="936" t="s">
        <v>126</v>
      </c>
      <c r="HTD15" s="936"/>
      <c r="HTE15" s="936" t="s">
        <v>126</v>
      </c>
      <c r="HTF15" s="936"/>
      <c r="HTG15" s="936" t="s">
        <v>126</v>
      </c>
      <c r="HTH15" s="936"/>
      <c r="HTI15" s="936" t="s">
        <v>126</v>
      </c>
      <c r="HTJ15" s="936"/>
      <c r="HTK15" s="936" t="s">
        <v>126</v>
      </c>
      <c r="HTL15" s="936"/>
      <c r="HTM15" s="936" t="s">
        <v>126</v>
      </c>
      <c r="HTN15" s="936"/>
      <c r="HTO15" s="936" t="s">
        <v>126</v>
      </c>
      <c r="HTP15" s="936"/>
      <c r="HTQ15" s="936" t="s">
        <v>126</v>
      </c>
      <c r="HTR15" s="936"/>
      <c r="HTS15" s="936" t="s">
        <v>126</v>
      </c>
      <c r="HTT15" s="936"/>
      <c r="HTU15" s="936" t="s">
        <v>126</v>
      </c>
      <c r="HTV15" s="936"/>
      <c r="HTW15" s="936" t="s">
        <v>126</v>
      </c>
      <c r="HTX15" s="936"/>
      <c r="HTY15" s="936" t="s">
        <v>126</v>
      </c>
      <c r="HTZ15" s="936"/>
      <c r="HUA15" s="936" t="s">
        <v>126</v>
      </c>
      <c r="HUB15" s="936"/>
      <c r="HUC15" s="936" t="s">
        <v>126</v>
      </c>
      <c r="HUD15" s="936"/>
      <c r="HUE15" s="936" t="s">
        <v>126</v>
      </c>
      <c r="HUF15" s="936"/>
      <c r="HUG15" s="936" t="s">
        <v>126</v>
      </c>
      <c r="HUH15" s="936"/>
      <c r="HUI15" s="936" t="s">
        <v>126</v>
      </c>
      <c r="HUJ15" s="936"/>
      <c r="HUK15" s="936" t="s">
        <v>126</v>
      </c>
      <c r="HUL15" s="936"/>
      <c r="HUM15" s="936" t="s">
        <v>126</v>
      </c>
      <c r="HUN15" s="936"/>
      <c r="HUO15" s="936" t="s">
        <v>126</v>
      </c>
      <c r="HUP15" s="936"/>
      <c r="HUQ15" s="936" t="s">
        <v>126</v>
      </c>
      <c r="HUR15" s="936"/>
      <c r="HUS15" s="936" t="s">
        <v>126</v>
      </c>
      <c r="HUT15" s="936"/>
      <c r="HUU15" s="936" t="s">
        <v>126</v>
      </c>
      <c r="HUV15" s="936"/>
      <c r="HUW15" s="936" t="s">
        <v>126</v>
      </c>
      <c r="HUX15" s="936"/>
      <c r="HUY15" s="936" t="s">
        <v>126</v>
      </c>
      <c r="HUZ15" s="936"/>
      <c r="HVA15" s="936" t="s">
        <v>126</v>
      </c>
      <c r="HVB15" s="936"/>
      <c r="HVC15" s="936" t="s">
        <v>126</v>
      </c>
      <c r="HVD15" s="936"/>
      <c r="HVE15" s="936" t="s">
        <v>126</v>
      </c>
      <c r="HVF15" s="936"/>
      <c r="HVG15" s="936" t="s">
        <v>126</v>
      </c>
      <c r="HVH15" s="936"/>
      <c r="HVI15" s="936" t="s">
        <v>126</v>
      </c>
      <c r="HVJ15" s="936"/>
      <c r="HVK15" s="936" t="s">
        <v>126</v>
      </c>
      <c r="HVL15" s="936"/>
      <c r="HVM15" s="936" t="s">
        <v>126</v>
      </c>
      <c r="HVN15" s="936"/>
      <c r="HVO15" s="936" t="s">
        <v>126</v>
      </c>
      <c r="HVP15" s="936"/>
      <c r="HVQ15" s="936" t="s">
        <v>126</v>
      </c>
      <c r="HVR15" s="936"/>
      <c r="HVS15" s="936" t="s">
        <v>126</v>
      </c>
      <c r="HVT15" s="936"/>
      <c r="HVU15" s="936" t="s">
        <v>126</v>
      </c>
      <c r="HVV15" s="936"/>
      <c r="HVW15" s="936" t="s">
        <v>126</v>
      </c>
      <c r="HVX15" s="936"/>
      <c r="HVY15" s="936" t="s">
        <v>126</v>
      </c>
      <c r="HVZ15" s="936"/>
      <c r="HWA15" s="936" t="s">
        <v>126</v>
      </c>
      <c r="HWB15" s="936"/>
      <c r="HWC15" s="936" t="s">
        <v>126</v>
      </c>
      <c r="HWD15" s="936"/>
      <c r="HWE15" s="936" t="s">
        <v>126</v>
      </c>
      <c r="HWF15" s="936"/>
      <c r="HWG15" s="936" t="s">
        <v>126</v>
      </c>
      <c r="HWH15" s="936"/>
      <c r="HWI15" s="936" t="s">
        <v>126</v>
      </c>
      <c r="HWJ15" s="936"/>
      <c r="HWK15" s="936" t="s">
        <v>126</v>
      </c>
      <c r="HWL15" s="936"/>
      <c r="HWM15" s="936" t="s">
        <v>126</v>
      </c>
      <c r="HWN15" s="936"/>
      <c r="HWO15" s="936" t="s">
        <v>126</v>
      </c>
      <c r="HWP15" s="936"/>
      <c r="HWQ15" s="936" t="s">
        <v>126</v>
      </c>
      <c r="HWR15" s="936"/>
      <c r="HWS15" s="936" t="s">
        <v>126</v>
      </c>
      <c r="HWT15" s="936"/>
      <c r="HWU15" s="936" t="s">
        <v>126</v>
      </c>
      <c r="HWV15" s="936"/>
      <c r="HWW15" s="936" t="s">
        <v>126</v>
      </c>
      <c r="HWX15" s="936"/>
      <c r="HWY15" s="936" t="s">
        <v>126</v>
      </c>
      <c r="HWZ15" s="936"/>
      <c r="HXA15" s="936" t="s">
        <v>126</v>
      </c>
      <c r="HXB15" s="936"/>
      <c r="HXC15" s="936" t="s">
        <v>126</v>
      </c>
      <c r="HXD15" s="936"/>
      <c r="HXE15" s="936" t="s">
        <v>126</v>
      </c>
      <c r="HXF15" s="936"/>
      <c r="HXG15" s="936" t="s">
        <v>126</v>
      </c>
      <c r="HXH15" s="936"/>
      <c r="HXI15" s="936" t="s">
        <v>126</v>
      </c>
      <c r="HXJ15" s="936"/>
      <c r="HXK15" s="936" t="s">
        <v>126</v>
      </c>
      <c r="HXL15" s="936"/>
      <c r="HXM15" s="936" t="s">
        <v>126</v>
      </c>
      <c r="HXN15" s="936"/>
      <c r="HXO15" s="936" t="s">
        <v>126</v>
      </c>
      <c r="HXP15" s="936"/>
      <c r="HXQ15" s="936" t="s">
        <v>126</v>
      </c>
      <c r="HXR15" s="936"/>
      <c r="HXS15" s="936" t="s">
        <v>126</v>
      </c>
      <c r="HXT15" s="936"/>
      <c r="HXU15" s="936" t="s">
        <v>126</v>
      </c>
      <c r="HXV15" s="936"/>
      <c r="HXW15" s="936" t="s">
        <v>126</v>
      </c>
      <c r="HXX15" s="936"/>
      <c r="HXY15" s="936" t="s">
        <v>126</v>
      </c>
      <c r="HXZ15" s="936"/>
      <c r="HYA15" s="936" t="s">
        <v>126</v>
      </c>
      <c r="HYB15" s="936"/>
      <c r="HYC15" s="936" t="s">
        <v>126</v>
      </c>
      <c r="HYD15" s="936"/>
      <c r="HYE15" s="936" t="s">
        <v>126</v>
      </c>
      <c r="HYF15" s="936"/>
      <c r="HYG15" s="936" t="s">
        <v>126</v>
      </c>
      <c r="HYH15" s="936"/>
      <c r="HYI15" s="936" t="s">
        <v>126</v>
      </c>
      <c r="HYJ15" s="936"/>
      <c r="HYK15" s="936" t="s">
        <v>126</v>
      </c>
      <c r="HYL15" s="936"/>
      <c r="HYM15" s="936" t="s">
        <v>126</v>
      </c>
      <c r="HYN15" s="936"/>
      <c r="HYO15" s="936" t="s">
        <v>126</v>
      </c>
      <c r="HYP15" s="936"/>
      <c r="HYQ15" s="936" t="s">
        <v>126</v>
      </c>
      <c r="HYR15" s="936"/>
      <c r="HYS15" s="936" t="s">
        <v>126</v>
      </c>
      <c r="HYT15" s="936"/>
      <c r="HYU15" s="936" t="s">
        <v>126</v>
      </c>
      <c r="HYV15" s="936"/>
      <c r="HYW15" s="936" t="s">
        <v>126</v>
      </c>
      <c r="HYX15" s="936"/>
      <c r="HYY15" s="936" t="s">
        <v>126</v>
      </c>
      <c r="HYZ15" s="936"/>
      <c r="HZA15" s="936" t="s">
        <v>126</v>
      </c>
      <c r="HZB15" s="936"/>
      <c r="HZC15" s="936" t="s">
        <v>126</v>
      </c>
      <c r="HZD15" s="936"/>
      <c r="HZE15" s="936" t="s">
        <v>126</v>
      </c>
      <c r="HZF15" s="936"/>
      <c r="HZG15" s="936" t="s">
        <v>126</v>
      </c>
      <c r="HZH15" s="936"/>
      <c r="HZI15" s="936" t="s">
        <v>126</v>
      </c>
      <c r="HZJ15" s="936"/>
      <c r="HZK15" s="936" t="s">
        <v>126</v>
      </c>
      <c r="HZL15" s="936"/>
      <c r="HZM15" s="936" t="s">
        <v>126</v>
      </c>
      <c r="HZN15" s="936"/>
      <c r="HZO15" s="936" t="s">
        <v>126</v>
      </c>
      <c r="HZP15" s="936"/>
      <c r="HZQ15" s="936" t="s">
        <v>126</v>
      </c>
      <c r="HZR15" s="936"/>
      <c r="HZS15" s="936" t="s">
        <v>126</v>
      </c>
      <c r="HZT15" s="936"/>
      <c r="HZU15" s="936" t="s">
        <v>126</v>
      </c>
      <c r="HZV15" s="936"/>
      <c r="HZW15" s="936" t="s">
        <v>126</v>
      </c>
      <c r="HZX15" s="936"/>
      <c r="HZY15" s="936" t="s">
        <v>126</v>
      </c>
      <c r="HZZ15" s="936"/>
      <c r="IAA15" s="936" t="s">
        <v>126</v>
      </c>
      <c r="IAB15" s="936"/>
      <c r="IAC15" s="936" t="s">
        <v>126</v>
      </c>
      <c r="IAD15" s="936"/>
      <c r="IAE15" s="936" t="s">
        <v>126</v>
      </c>
      <c r="IAF15" s="936"/>
      <c r="IAG15" s="936" t="s">
        <v>126</v>
      </c>
      <c r="IAH15" s="936"/>
      <c r="IAI15" s="936" t="s">
        <v>126</v>
      </c>
      <c r="IAJ15" s="936"/>
      <c r="IAK15" s="936" t="s">
        <v>126</v>
      </c>
      <c r="IAL15" s="936"/>
      <c r="IAM15" s="936" t="s">
        <v>126</v>
      </c>
      <c r="IAN15" s="936"/>
      <c r="IAO15" s="936" t="s">
        <v>126</v>
      </c>
      <c r="IAP15" s="936"/>
      <c r="IAQ15" s="936" t="s">
        <v>126</v>
      </c>
      <c r="IAR15" s="936"/>
      <c r="IAS15" s="936" t="s">
        <v>126</v>
      </c>
      <c r="IAT15" s="936"/>
      <c r="IAU15" s="936" t="s">
        <v>126</v>
      </c>
      <c r="IAV15" s="936"/>
      <c r="IAW15" s="936" t="s">
        <v>126</v>
      </c>
      <c r="IAX15" s="936"/>
      <c r="IAY15" s="936" t="s">
        <v>126</v>
      </c>
      <c r="IAZ15" s="936"/>
      <c r="IBA15" s="936" t="s">
        <v>126</v>
      </c>
      <c r="IBB15" s="936"/>
      <c r="IBC15" s="936" t="s">
        <v>126</v>
      </c>
      <c r="IBD15" s="936"/>
      <c r="IBE15" s="936" t="s">
        <v>126</v>
      </c>
      <c r="IBF15" s="936"/>
      <c r="IBG15" s="936" t="s">
        <v>126</v>
      </c>
      <c r="IBH15" s="936"/>
      <c r="IBI15" s="936" t="s">
        <v>126</v>
      </c>
      <c r="IBJ15" s="936"/>
      <c r="IBK15" s="936" t="s">
        <v>126</v>
      </c>
      <c r="IBL15" s="936"/>
      <c r="IBM15" s="936" t="s">
        <v>126</v>
      </c>
      <c r="IBN15" s="936"/>
      <c r="IBO15" s="936" t="s">
        <v>126</v>
      </c>
      <c r="IBP15" s="936"/>
      <c r="IBQ15" s="936" t="s">
        <v>126</v>
      </c>
      <c r="IBR15" s="936"/>
      <c r="IBS15" s="936" t="s">
        <v>126</v>
      </c>
      <c r="IBT15" s="936"/>
      <c r="IBU15" s="936" t="s">
        <v>126</v>
      </c>
      <c r="IBV15" s="936"/>
      <c r="IBW15" s="936" t="s">
        <v>126</v>
      </c>
      <c r="IBX15" s="936"/>
      <c r="IBY15" s="936" t="s">
        <v>126</v>
      </c>
      <c r="IBZ15" s="936"/>
      <c r="ICA15" s="936" t="s">
        <v>126</v>
      </c>
      <c r="ICB15" s="936"/>
      <c r="ICC15" s="936" t="s">
        <v>126</v>
      </c>
      <c r="ICD15" s="936"/>
      <c r="ICE15" s="936" t="s">
        <v>126</v>
      </c>
      <c r="ICF15" s="936"/>
      <c r="ICG15" s="936" t="s">
        <v>126</v>
      </c>
      <c r="ICH15" s="936"/>
      <c r="ICI15" s="936" t="s">
        <v>126</v>
      </c>
      <c r="ICJ15" s="936"/>
      <c r="ICK15" s="936" t="s">
        <v>126</v>
      </c>
      <c r="ICL15" s="936"/>
      <c r="ICM15" s="936" t="s">
        <v>126</v>
      </c>
      <c r="ICN15" s="936"/>
      <c r="ICO15" s="936" t="s">
        <v>126</v>
      </c>
      <c r="ICP15" s="936"/>
      <c r="ICQ15" s="936" t="s">
        <v>126</v>
      </c>
      <c r="ICR15" s="936"/>
      <c r="ICS15" s="936" t="s">
        <v>126</v>
      </c>
      <c r="ICT15" s="936"/>
      <c r="ICU15" s="936" t="s">
        <v>126</v>
      </c>
      <c r="ICV15" s="936"/>
      <c r="ICW15" s="936" t="s">
        <v>126</v>
      </c>
      <c r="ICX15" s="936"/>
      <c r="ICY15" s="936" t="s">
        <v>126</v>
      </c>
      <c r="ICZ15" s="936"/>
      <c r="IDA15" s="936" t="s">
        <v>126</v>
      </c>
      <c r="IDB15" s="936"/>
      <c r="IDC15" s="936" t="s">
        <v>126</v>
      </c>
      <c r="IDD15" s="936"/>
      <c r="IDE15" s="936" t="s">
        <v>126</v>
      </c>
      <c r="IDF15" s="936"/>
      <c r="IDG15" s="936" t="s">
        <v>126</v>
      </c>
      <c r="IDH15" s="936"/>
      <c r="IDI15" s="936" t="s">
        <v>126</v>
      </c>
      <c r="IDJ15" s="936"/>
      <c r="IDK15" s="936" t="s">
        <v>126</v>
      </c>
      <c r="IDL15" s="936"/>
      <c r="IDM15" s="936" t="s">
        <v>126</v>
      </c>
      <c r="IDN15" s="936"/>
      <c r="IDO15" s="936" t="s">
        <v>126</v>
      </c>
      <c r="IDP15" s="936"/>
      <c r="IDQ15" s="936" t="s">
        <v>126</v>
      </c>
      <c r="IDR15" s="936"/>
      <c r="IDS15" s="936" t="s">
        <v>126</v>
      </c>
      <c r="IDT15" s="936"/>
      <c r="IDU15" s="936" t="s">
        <v>126</v>
      </c>
      <c r="IDV15" s="936"/>
      <c r="IDW15" s="936" t="s">
        <v>126</v>
      </c>
      <c r="IDX15" s="936"/>
      <c r="IDY15" s="936" t="s">
        <v>126</v>
      </c>
      <c r="IDZ15" s="936"/>
      <c r="IEA15" s="936" t="s">
        <v>126</v>
      </c>
      <c r="IEB15" s="936"/>
      <c r="IEC15" s="936" t="s">
        <v>126</v>
      </c>
      <c r="IED15" s="936"/>
      <c r="IEE15" s="936" t="s">
        <v>126</v>
      </c>
      <c r="IEF15" s="936"/>
      <c r="IEG15" s="936" t="s">
        <v>126</v>
      </c>
      <c r="IEH15" s="936"/>
      <c r="IEI15" s="936" t="s">
        <v>126</v>
      </c>
      <c r="IEJ15" s="936"/>
      <c r="IEK15" s="936" t="s">
        <v>126</v>
      </c>
      <c r="IEL15" s="936"/>
      <c r="IEM15" s="936" t="s">
        <v>126</v>
      </c>
      <c r="IEN15" s="936"/>
      <c r="IEO15" s="936" t="s">
        <v>126</v>
      </c>
      <c r="IEP15" s="936"/>
      <c r="IEQ15" s="936" t="s">
        <v>126</v>
      </c>
      <c r="IER15" s="936"/>
      <c r="IES15" s="936" t="s">
        <v>126</v>
      </c>
      <c r="IET15" s="936"/>
      <c r="IEU15" s="936" t="s">
        <v>126</v>
      </c>
      <c r="IEV15" s="936"/>
      <c r="IEW15" s="936" t="s">
        <v>126</v>
      </c>
      <c r="IEX15" s="936"/>
      <c r="IEY15" s="936" t="s">
        <v>126</v>
      </c>
      <c r="IEZ15" s="936"/>
      <c r="IFA15" s="936" t="s">
        <v>126</v>
      </c>
      <c r="IFB15" s="936"/>
      <c r="IFC15" s="936" t="s">
        <v>126</v>
      </c>
      <c r="IFD15" s="936"/>
      <c r="IFE15" s="936" t="s">
        <v>126</v>
      </c>
      <c r="IFF15" s="936"/>
      <c r="IFG15" s="936" t="s">
        <v>126</v>
      </c>
      <c r="IFH15" s="936"/>
      <c r="IFI15" s="936" t="s">
        <v>126</v>
      </c>
      <c r="IFJ15" s="936"/>
      <c r="IFK15" s="936" t="s">
        <v>126</v>
      </c>
      <c r="IFL15" s="936"/>
      <c r="IFM15" s="936" t="s">
        <v>126</v>
      </c>
      <c r="IFN15" s="936"/>
      <c r="IFO15" s="936" t="s">
        <v>126</v>
      </c>
      <c r="IFP15" s="936"/>
      <c r="IFQ15" s="936" t="s">
        <v>126</v>
      </c>
      <c r="IFR15" s="936"/>
      <c r="IFS15" s="936" t="s">
        <v>126</v>
      </c>
      <c r="IFT15" s="936"/>
      <c r="IFU15" s="936" t="s">
        <v>126</v>
      </c>
      <c r="IFV15" s="936"/>
      <c r="IFW15" s="936" t="s">
        <v>126</v>
      </c>
      <c r="IFX15" s="936"/>
      <c r="IFY15" s="936" t="s">
        <v>126</v>
      </c>
      <c r="IFZ15" s="936"/>
      <c r="IGA15" s="936" t="s">
        <v>126</v>
      </c>
      <c r="IGB15" s="936"/>
      <c r="IGC15" s="936" t="s">
        <v>126</v>
      </c>
      <c r="IGD15" s="936"/>
      <c r="IGE15" s="936" t="s">
        <v>126</v>
      </c>
      <c r="IGF15" s="936"/>
      <c r="IGG15" s="936" t="s">
        <v>126</v>
      </c>
      <c r="IGH15" s="936"/>
      <c r="IGI15" s="936" t="s">
        <v>126</v>
      </c>
      <c r="IGJ15" s="936"/>
      <c r="IGK15" s="936" t="s">
        <v>126</v>
      </c>
      <c r="IGL15" s="936"/>
      <c r="IGM15" s="936" t="s">
        <v>126</v>
      </c>
      <c r="IGN15" s="936"/>
      <c r="IGO15" s="936" t="s">
        <v>126</v>
      </c>
      <c r="IGP15" s="936"/>
      <c r="IGQ15" s="936" t="s">
        <v>126</v>
      </c>
      <c r="IGR15" s="936"/>
      <c r="IGS15" s="936" t="s">
        <v>126</v>
      </c>
      <c r="IGT15" s="936"/>
      <c r="IGU15" s="936" t="s">
        <v>126</v>
      </c>
      <c r="IGV15" s="936"/>
      <c r="IGW15" s="936" t="s">
        <v>126</v>
      </c>
      <c r="IGX15" s="936"/>
      <c r="IGY15" s="936" t="s">
        <v>126</v>
      </c>
      <c r="IGZ15" s="936"/>
      <c r="IHA15" s="936" t="s">
        <v>126</v>
      </c>
      <c r="IHB15" s="936"/>
      <c r="IHC15" s="936" t="s">
        <v>126</v>
      </c>
      <c r="IHD15" s="936"/>
      <c r="IHE15" s="936" t="s">
        <v>126</v>
      </c>
      <c r="IHF15" s="936"/>
      <c r="IHG15" s="936" t="s">
        <v>126</v>
      </c>
      <c r="IHH15" s="936"/>
      <c r="IHI15" s="936" t="s">
        <v>126</v>
      </c>
      <c r="IHJ15" s="936"/>
      <c r="IHK15" s="936" t="s">
        <v>126</v>
      </c>
      <c r="IHL15" s="936"/>
      <c r="IHM15" s="936" t="s">
        <v>126</v>
      </c>
      <c r="IHN15" s="936"/>
      <c r="IHO15" s="936" t="s">
        <v>126</v>
      </c>
      <c r="IHP15" s="936"/>
      <c r="IHQ15" s="936" t="s">
        <v>126</v>
      </c>
      <c r="IHR15" s="936"/>
      <c r="IHS15" s="936" t="s">
        <v>126</v>
      </c>
      <c r="IHT15" s="936"/>
      <c r="IHU15" s="936" t="s">
        <v>126</v>
      </c>
      <c r="IHV15" s="936"/>
      <c r="IHW15" s="936" t="s">
        <v>126</v>
      </c>
      <c r="IHX15" s="936"/>
      <c r="IHY15" s="936" t="s">
        <v>126</v>
      </c>
      <c r="IHZ15" s="936"/>
      <c r="IIA15" s="936" t="s">
        <v>126</v>
      </c>
      <c r="IIB15" s="936"/>
      <c r="IIC15" s="936" t="s">
        <v>126</v>
      </c>
      <c r="IID15" s="936"/>
      <c r="IIE15" s="936" t="s">
        <v>126</v>
      </c>
      <c r="IIF15" s="936"/>
      <c r="IIG15" s="936" t="s">
        <v>126</v>
      </c>
      <c r="IIH15" s="936"/>
      <c r="III15" s="936" t="s">
        <v>126</v>
      </c>
      <c r="IIJ15" s="936"/>
      <c r="IIK15" s="936" t="s">
        <v>126</v>
      </c>
      <c r="IIL15" s="936"/>
      <c r="IIM15" s="936" t="s">
        <v>126</v>
      </c>
      <c r="IIN15" s="936"/>
      <c r="IIO15" s="936" t="s">
        <v>126</v>
      </c>
      <c r="IIP15" s="936"/>
      <c r="IIQ15" s="936" t="s">
        <v>126</v>
      </c>
      <c r="IIR15" s="936"/>
      <c r="IIS15" s="936" t="s">
        <v>126</v>
      </c>
      <c r="IIT15" s="936"/>
      <c r="IIU15" s="936" t="s">
        <v>126</v>
      </c>
      <c r="IIV15" s="936"/>
      <c r="IIW15" s="936" t="s">
        <v>126</v>
      </c>
      <c r="IIX15" s="936"/>
      <c r="IIY15" s="936" t="s">
        <v>126</v>
      </c>
      <c r="IIZ15" s="936"/>
      <c r="IJA15" s="936" t="s">
        <v>126</v>
      </c>
      <c r="IJB15" s="936"/>
      <c r="IJC15" s="936" t="s">
        <v>126</v>
      </c>
      <c r="IJD15" s="936"/>
      <c r="IJE15" s="936" t="s">
        <v>126</v>
      </c>
      <c r="IJF15" s="936"/>
      <c r="IJG15" s="936" t="s">
        <v>126</v>
      </c>
      <c r="IJH15" s="936"/>
      <c r="IJI15" s="936" t="s">
        <v>126</v>
      </c>
      <c r="IJJ15" s="936"/>
      <c r="IJK15" s="936" t="s">
        <v>126</v>
      </c>
      <c r="IJL15" s="936"/>
      <c r="IJM15" s="936" t="s">
        <v>126</v>
      </c>
      <c r="IJN15" s="936"/>
      <c r="IJO15" s="936" t="s">
        <v>126</v>
      </c>
      <c r="IJP15" s="936"/>
      <c r="IJQ15" s="936" t="s">
        <v>126</v>
      </c>
      <c r="IJR15" s="936"/>
      <c r="IJS15" s="936" t="s">
        <v>126</v>
      </c>
      <c r="IJT15" s="936"/>
      <c r="IJU15" s="936" t="s">
        <v>126</v>
      </c>
      <c r="IJV15" s="936"/>
      <c r="IJW15" s="936" t="s">
        <v>126</v>
      </c>
      <c r="IJX15" s="936"/>
      <c r="IJY15" s="936" t="s">
        <v>126</v>
      </c>
      <c r="IJZ15" s="936"/>
      <c r="IKA15" s="936" t="s">
        <v>126</v>
      </c>
      <c r="IKB15" s="936"/>
      <c r="IKC15" s="936" t="s">
        <v>126</v>
      </c>
      <c r="IKD15" s="936"/>
      <c r="IKE15" s="936" t="s">
        <v>126</v>
      </c>
      <c r="IKF15" s="936"/>
      <c r="IKG15" s="936" t="s">
        <v>126</v>
      </c>
      <c r="IKH15" s="936"/>
      <c r="IKI15" s="936" t="s">
        <v>126</v>
      </c>
      <c r="IKJ15" s="936"/>
      <c r="IKK15" s="936" t="s">
        <v>126</v>
      </c>
      <c r="IKL15" s="936"/>
      <c r="IKM15" s="936" t="s">
        <v>126</v>
      </c>
      <c r="IKN15" s="936"/>
      <c r="IKO15" s="936" t="s">
        <v>126</v>
      </c>
      <c r="IKP15" s="936"/>
      <c r="IKQ15" s="936" t="s">
        <v>126</v>
      </c>
      <c r="IKR15" s="936"/>
      <c r="IKS15" s="936" t="s">
        <v>126</v>
      </c>
      <c r="IKT15" s="936"/>
      <c r="IKU15" s="936" t="s">
        <v>126</v>
      </c>
      <c r="IKV15" s="936"/>
      <c r="IKW15" s="936" t="s">
        <v>126</v>
      </c>
      <c r="IKX15" s="936"/>
      <c r="IKY15" s="936" t="s">
        <v>126</v>
      </c>
      <c r="IKZ15" s="936"/>
      <c r="ILA15" s="936" t="s">
        <v>126</v>
      </c>
      <c r="ILB15" s="936"/>
      <c r="ILC15" s="936" t="s">
        <v>126</v>
      </c>
      <c r="ILD15" s="936"/>
      <c r="ILE15" s="936" t="s">
        <v>126</v>
      </c>
      <c r="ILF15" s="936"/>
      <c r="ILG15" s="936" t="s">
        <v>126</v>
      </c>
      <c r="ILH15" s="936"/>
      <c r="ILI15" s="936" t="s">
        <v>126</v>
      </c>
      <c r="ILJ15" s="936"/>
      <c r="ILK15" s="936" t="s">
        <v>126</v>
      </c>
      <c r="ILL15" s="936"/>
      <c r="ILM15" s="936" t="s">
        <v>126</v>
      </c>
      <c r="ILN15" s="936"/>
      <c r="ILO15" s="936" t="s">
        <v>126</v>
      </c>
      <c r="ILP15" s="936"/>
      <c r="ILQ15" s="936" t="s">
        <v>126</v>
      </c>
      <c r="ILR15" s="936"/>
      <c r="ILS15" s="936" t="s">
        <v>126</v>
      </c>
      <c r="ILT15" s="936"/>
      <c r="ILU15" s="936" t="s">
        <v>126</v>
      </c>
      <c r="ILV15" s="936"/>
      <c r="ILW15" s="936" t="s">
        <v>126</v>
      </c>
      <c r="ILX15" s="936"/>
      <c r="ILY15" s="936" t="s">
        <v>126</v>
      </c>
      <c r="ILZ15" s="936"/>
      <c r="IMA15" s="936" t="s">
        <v>126</v>
      </c>
      <c r="IMB15" s="936"/>
      <c r="IMC15" s="936" t="s">
        <v>126</v>
      </c>
      <c r="IMD15" s="936"/>
      <c r="IME15" s="936" t="s">
        <v>126</v>
      </c>
      <c r="IMF15" s="936"/>
      <c r="IMG15" s="936" t="s">
        <v>126</v>
      </c>
      <c r="IMH15" s="936"/>
      <c r="IMI15" s="936" t="s">
        <v>126</v>
      </c>
      <c r="IMJ15" s="936"/>
      <c r="IMK15" s="936" t="s">
        <v>126</v>
      </c>
      <c r="IML15" s="936"/>
      <c r="IMM15" s="936" t="s">
        <v>126</v>
      </c>
      <c r="IMN15" s="936"/>
      <c r="IMO15" s="936" t="s">
        <v>126</v>
      </c>
      <c r="IMP15" s="936"/>
      <c r="IMQ15" s="936" t="s">
        <v>126</v>
      </c>
      <c r="IMR15" s="936"/>
      <c r="IMS15" s="936" t="s">
        <v>126</v>
      </c>
      <c r="IMT15" s="936"/>
      <c r="IMU15" s="936" t="s">
        <v>126</v>
      </c>
      <c r="IMV15" s="936"/>
      <c r="IMW15" s="936" t="s">
        <v>126</v>
      </c>
      <c r="IMX15" s="936"/>
      <c r="IMY15" s="936" t="s">
        <v>126</v>
      </c>
      <c r="IMZ15" s="936"/>
      <c r="INA15" s="936" t="s">
        <v>126</v>
      </c>
      <c r="INB15" s="936"/>
      <c r="INC15" s="936" t="s">
        <v>126</v>
      </c>
      <c r="IND15" s="936"/>
      <c r="INE15" s="936" t="s">
        <v>126</v>
      </c>
      <c r="INF15" s="936"/>
      <c r="ING15" s="936" t="s">
        <v>126</v>
      </c>
      <c r="INH15" s="936"/>
      <c r="INI15" s="936" t="s">
        <v>126</v>
      </c>
      <c r="INJ15" s="936"/>
      <c r="INK15" s="936" t="s">
        <v>126</v>
      </c>
      <c r="INL15" s="936"/>
      <c r="INM15" s="936" t="s">
        <v>126</v>
      </c>
      <c r="INN15" s="936"/>
      <c r="INO15" s="936" t="s">
        <v>126</v>
      </c>
      <c r="INP15" s="936"/>
      <c r="INQ15" s="936" t="s">
        <v>126</v>
      </c>
      <c r="INR15" s="936"/>
      <c r="INS15" s="936" t="s">
        <v>126</v>
      </c>
      <c r="INT15" s="936"/>
      <c r="INU15" s="936" t="s">
        <v>126</v>
      </c>
      <c r="INV15" s="936"/>
      <c r="INW15" s="936" t="s">
        <v>126</v>
      </c>
      <c r="INX15" s="936"/>
      <c r="INY15" s="936" t="s">
        <v>126</v>
      </c>
      <c r="INZ15" s="936"/>
      <c r="IOA15" s="936" t="s">
        <v>126</v>
      </c>
      <c r="IOB15" s="936"/>
      <c r="IOC15" s="936" t="s">
        <v>126</v>
      </c>
      <c r="IOD15" s="936"/>
      <c r="IOE15" s="936" t="s">
        <v>126</v>
      </c>
      <c r="IOF15" s="936"/>
      <c r="IOG15" s="936" t="s">
        <v>126</v>
      </c>
      <c r="IOH15" s="936"/>
      <c r="IOI15" s="936" t="s">
        <v>126</v>
      </c>
      <c r="IOJ15" s="936"/>
      <c r="IOK15" s="936" t="s">
        <v>126</v>
      </c>
      <c r="IOL15" s="936"/>
      <c r="IOM15" s="936" t="s">
        <v>126</v>
      </c>
      <c r="ION15" s="936"/>
      <c r="IOO15" s="936" t="s">
        <v>126</v>
      </c>
      <c r="IOP15" s="936"/>
      <c r="IOQ15" s="936" t="s">
        <v>126</v>
      </c>
      <c r="IOR15" s="936"/>
      <c r="IOS15" s="936" t="s">
        <v>126</v>
      </c>
      <c r="IOT15" s="936"/>
      <c r="IOU15" s="936" t="s">
        <v>126</v>
      </c>
      <c r="IOV15" s="936"/>
      <c r="IOW15" s="936" t="s">
        <v>126</v>
      </c>
      <c r="IOX15" s="936"/>
      <c r="IOY15" s="936" t="s">
        <v>126</v>
      </c>
      <c r="IOZ15" s="936"/>
      <c r="IPA15" s="936" t="s">
        <v>126</v>
      </c>
      <c r="IPB15" s="936"/>
      <c r="IPC15" s="936" t="s">
        <v>126</v>
      </c>
      <c r="IPD15" s="936"/>
      <c r="IPE15" s="936" t="s">
        <v>126</v>
      </c>
      <c r="IPF15" s="936"/>
      <c r="IPG15" s="936" t="s">
        <v>126</v>
      </c>
      <c r="IPH15" s="936"/>
      <c r="IPI15" s="936" t="s">
        <v>126</v>
      </c>
      <c r="IPJ15" s="936"/>
      <c r="IPK15" s="936" t="s">
        <v>126</v>
      </c>
      <c r="IPL15" s="936"/>
      <c r="IPM15" s="936" t="s">
        <v>126</v>
      </c>
      <c r="IPN15" s="936"/>
      <c r="IPO15" s="936" t="s">
        <v>126</v>
      </c>
      <c r="IPP15" s="936"/>
      <c r="IPQ15" s="936" t="s">
        <v>126</v>
      </c>
      <c r="IPR15" s="936"/>
      <c r="IPS15" s="936" t="s">
        <v>126</v>
      </c>
      <c r="IPT15" s="936"/>
      <c r="IPU15" s="936" t="s">
        <v>126</v>
      </c>
      <c r="IPV15" s="936"/>
      <c r="IPW15" s="936" t="s">
        <v>126</v>
      </c>
      <c r="IPX15" s="936"/>
      <c r="IPY15" s="936" t="s">
        <v>126</v>
      </c>
      <c r="IPZ15" s="936"/>
      <c r="IQA15" s="936" t="s">
        <v>126</v>
      </c>
      <c r="IQB15" s="936"/>
      <c r="IQC15" s="936" t="s">
        <v>126</v>
      </c>
      <c r="IQD15" s="936"/>
      <c r="IQE15" s="936" t="s">
        <v>126</v>
      </c>
      <c r="IQF15" s="936"/>
      <c r="IQG15" s="936" t="s">
        <v>126</v>
      </c>
      <c r="IQH15" s="936"/>
      <c r="IQI15" s="936" t="s">
        <v>126</v>
      </c>
      <c r="IQJ15" s="936"/>
      <c r="IQK15" s="936" t="s">
        <v>126</v>
      </c>
      <c r="IQL15" s="936"/>
      <c r="IQM15" s="936" t="s">
        <v>126</v>
      </c>
      <c r="IQN15" s="936"/>
      <c r="IQO15" s="936" t="s">
        <v>126</v>
      </c>
      <c r="IQP15" s="936"/>
      <c r="IQQ15" s="936" t="s">
        <v>126</v>
      </c>
      <c r="IQR15" s="936"/>
      <c r="IQS15" s="936" t="s">
        <v>126</v>
      </c>
      <c r="IQT15" s="936"/>
      <c r="IQU15" s="936" t="s">
        <v>126</v>
      </c>
      <c r="IQV15" s="936"/>
      <c r="IQW15" s="936" t="s">
        <v>126</v>
      </c>
      <c r="IQX15" s="936"/>
      <c r="IQY15" s="936" t="s">
        <v>126</v>
      </c>
      <c r="IQZ15" s="936"/>
      <c r="IRA15" s="936" t="s">
        <v>126</v>
      </c>
      <c r="IRB15" s="936"/>
      <c r="IRC15" s="936" t="s">
        <v>126</v>
      </c>
      <c r="IRD15" s="936"/>
      <c r="IRE15" s="936" t="s">
        <v>126</v>
      </c>
      <c r="IRF15" s="936"/>
      <c r="IRG15" s="936" t="s">
        <v>126</v>
      </c>
      <c r="IRH15" s="936"/>
      <c r="IRI15" s="936" t="s">
        <v>126</v>
      </c>
      <c r="IRJ15" s="936"/>
      <c r="IRK15" s="936" t="s">
        <v>126</v>
      </c>
      <c r="IRL15" s="936"/>
      <c r="IRM15" s="936" t="s">
        <v>126</v>
      </c>
      <c r="IRN15" s="936"/>
      <c r="IRO15" s="936" t="s">
        <v>126</v>
      </c>
      <c r="IRP15" s="936"/>
      <c r="IRQ15" s="936" t="s">
        <v>126</v>
      </c>
      <c r="IRR15" s="936"/>
      <c r="IRS15" s="936" t="s">
        <v>126</v>
      </c>
      <c r="IRT15" s="936"/>
      <c r="IRU15" s="936" t="s">
        <v>126</v>
      </c>
      <c r="IRV15" s="936"/>
      <c r="IRW15" s="936" t="s">
        <v>126</v>
      </c>
      <c r="IRX15" s="936"/>
      <c r="IRY15" s="936" t="s">
        <v>126</v>
      </c>
      <c r="IRZ15" s="936"/>
      <c r="ISA15" s="936" t="s">
        <v>126</v>
      </c>
      <c r="ISB15" s="936"/>
      <c r="ISC15" s="936" t="s">
        <v>126</v>
      </c>
      <c r="ISD15" s="936"/>
      <c r="ISE15" s="936" t="s">
        <v>126</v>
      </c>
      <c r="ISF15" s="936"/>
      <c r="ISG15" s="936" t="s">
        <v>126</v>
      </c>
      <c r="ISH15" s="936"/>
      <c r="ISI15" s="936" t="s">
        <v>126</v>
      </c>
      <c r="ISJ15" s="936"/>
      <c r="ISK15" s="936" t="s">
        <v>126</v>
      </c>
      <c r="ISL15" s="936"/>
      <c r="ISM15" s="936" t="s">
        <v>126</v>
      </c>
      <c r="ISN15" s="936"/>
      <c r="ISO15" s="936" t="s">
        <v>126</v>
      </c>
      <c r="ISP15" s="936"/>
      <c r="ISQ15" s="936" t="s">
        <v>126</v>
      </c>
      <c r="ISR15" s="936"/>
      <c r="ISS15" s="936" t="s">
        <v>126</v>
      </c>
      <c r="IST15" s="936"/>
      <c r="ISU15" s="936" t="s">
        <v>126</v>
      </c>
      <c r="ISV15" s="936"/>
      <c r="ISW15" s="936" t="s">
        <v>126</v>
      </c>
      <c r="ISX15" s="936"/>
      <c r="ISY15" s="936" t="s">
        <v>126</v>
      </c>
      <c r="ISZ15" s="936"/>
      <c r="ITA15" s="936" t="s">
        <v>126</v>
      </c>
      <c r="ITB15" s="936"/>
      <c r="ITC15" s="936" t="s">
        <v>126</v>
      </c>
      <c r="ITD15" s="936"/>
      <c r="ITE15" s="936" t="s">
        <v>126</v>
      </c>
      <c r="ITF15" s="936"/>
      <c r="ITG15" s="936" t="s">
        <v>126</v>
      </c>
      <c r="ITH15" s="936"/>
      <c r="ITI15" s="936" t="s">
        <v>126</v>
      </c>
      <c r="ITJ15" s="936"/>
      <c r="ITK15" s="936" t="s">
        <v>126</v>
      </c>
      <c r="ITL15" s="936"/>
      <c r="ITM15" s="936" t="s">
        <v>126</v>
      </c>
      <c r="ITN15" s="936"/>
      <c r="ITO15" s="936" t="s">
        <v>126</v>
      </c>
      <c r="ITP15" s="936"/>
      <c r="ITQ15" s="936" t="s">
        <v>126</v>
      </c>
      <c r="ITR15" s="936"/>
      <c r="ITS15" s="936" t="s">
        <v>126</v>
      </c>
      <c r="ITT15" s="936"/>
      <c r="ITU15" s="936" t="s">
        <v>126</v>
      </c>
      <c r="ITV15" s="936"/>
      <c r="ITW15" s="936" t="s">
        <v>126</v>
      </c>
      <c r="ITX15" s="936"/>
      <c r="ITY15" s="936" t="s">
        <v>126</v>
      </c>
      <c r="ITZ15" s="936"/>
      <c r="IUA15" s="936" t="s">
        <v>126</v>
      </c>
      <c r="IUB15" s="936"/>
      <c r="IUC15" s="936" t="s">
        <v>126</v>
      </c>
      <c r="IUD15" s="936"/>
      <c r="IUE15" s="936" t="s">
        <v>126</v>
      </c>
      <c r="IUF15" s="936"/>
      <c r="IUG15" s="936" t="s">
        <v>126</v>
      </c>
      <c r="IUH15" s="936"/>
      <c r="IUI15" s="936" t="s">
        <v>126</v>
      </c>
      <c r="IUJ15" s="936"/>
      <c r="IUK15" s="936" t="s">
        <v>126</v>
      </c>
      <c r="IUL15" s="936"/>
      <c r="IUM15" s="936" t="s">
        <v>126</v>
      </c>
      <c r="IUN15" s="936"/>
      <c r="IUO15" s="936" t="s">
        <v>126</v>
      </c>
      <c r="IUP15" s="936"/>
      <c r="IUQ15" s="936" t="s">
        <v>126</v>
      </c>
      <c r="IUR15" s="936"/>
      <c r="IUS15" s="936" t="s">
        <v>126</v>
      </c>
      <c r="IUT15" s="936"/>
      <c r="IUU15" s="936" t="s">
        <v>126</v>
      </c>
      <c r="IUV15" s="936"/>
      <c r="IUW15" s="936" t="s">
        <v>126</v>
      </c>
      <c r="IUX15" s="936"/>
      <c r="IUY15" s="936" t="s">
        <v>126</v>
      </c>
      <c r="IUZ15" s="936"/>
      <c r="IVA15" s="936" t="s">
        <v>126</v>
      </c>
      <c r="IVB15" s="936"/>
      <c r="IVC15" s="936" t="s">
        <v>126</v>
      </c>
      <c r="IVD15" s="936"/>
      <c r="IVE15" s="936" t="s">
        <v>126</v>
      </c>
      <c r="IVF15" s="936"/>
      <c r="IVG15" s="936" t="s">
        <v>126</v>
      </c>
      <c r="IVH15" s="936"/>
      <c r="IVI15" s="936" t="s">
        <v>126</v>
      </c>
      <c r="IVJ15" s="936"/>
      <c r="IVK15" s="936" t="s">
        <v>126</v>
      </c>
      <c r="IVL15" s="936"/>
      <c r="IVM15" s="936" t="s">
        <v>126</v>
      </c>
      <c r="IVN15" s="936"/>
      <c r="IVO15" s="936" t="s">
        <v>126</v>
      </c>
      <c r="IVP15" s="936"/>
      <c r="IVQ15" s="936" t="s">
        <v>126</v>
      </c>
      <c r="IVR15" s="936"/>
      <c r="IVS15" s="936" t="s">
        <v>126</v>
      </c>
      <c r="IVT15" s="936"/>
      <c r="IVU15" s="936" t="s">
        <v>126</v>
      </c>
      <c r="IVV15" s="936"/>
      <c r="IVW15" s="936" t="s">
        <v>126</v>
      </c>
      <c r="IVX15" s="936"/>
      <c r="IVY15" s="936" t="s">
        <v>126</v>
      </c>
      <c r="IVZ15" s="936"/>
      <c r="IWA15" s="936" t="s">
        <v>126</v>
      </c>
      <c r="IWB15" s="936"/>
      <c r="IWC15" s="936" t="s">
        <v>126</v>
      </c>
      <c r="IWD15" s="936"/>
      <c r="IWE15" s="936" t="s">
        <v>126</v>
      </c>
      <c r="IWF15" s="936"/>
      <c r="IWG15" s="936" t="s">
        <v>126</v>
      </c>
      <c r="IWH15" s="936"/>
      <c r="IWI15" s="936" t="s">
        <v>126</v>
      </c>
      <c r="IWJ15" s="936"/>
      <c r="IWK15" s="936" t="s">
        <v>126</v>
      </c>
      <c r="IWL15" s="936"/>
      <c r="IWM15" s="936" t="s">
        <v>126</v>
      </c>
      <c r="IWN15" s="936"/>
      <c r="IWO15" s="936" t="s">
        <v>126</v>
      </c>
      <c r="IWP15" s="936"/>
      <c r="IWQ15" s="936" t="s">
        <v>126</v>
      </c>
      <c r="IWR15" s="936"/>
      <c r="IWS15" s="936" t="s">
        <v>126</v>
      </c>
      <c r="IWT15" s="936"/>
      <c r="IWU15" s="936" t="s">
        <v>126</v>
      </c>
      <c r="IWV15" s="936"/>
      <c r="IWW15" s="936" t="s">
        <v>126</v>
      </c>
      <c r="IWX15" s="936"/>
      <c r="IWY15" s="936" t="s">
        <v>126</v>
      </c>
      <c r="IWZ15" s="936"/>
      <c r="IXA15" s="936" t="s">
        <v>126</v>
      </c>
      <c r="IXB15" s="936"/>
      <c r="IXC15" s="936" t="s">
        <v>126</v>
      </c>
      <c r="IXD15" s="936"/>
      <c r="IXE15" s="936" t="s">
        <v>126</v>
      </c>
      <c r="IXF15" s="936"/>
      <c r="IXG15" s="936" t="s">
        <v>126</v>
      </c>
      <c r="IXH15" s="936"/>
      <c r="IXI15" s="936" t="s">
        <v>126</v>
      </c>
      <c r="IXJ15" s="936"/>
      <c r="IXK15" s="936" t="s">
        <v>126</v>
      </c>
      <c r="IXL15" s="936"/>
      <c r="IXM15" s="936" t="s">
        <v>126</v>
      </c>
      <c r="IXN15" s="936"/>
      <c r="IXO15" s="936" t="s">
        <v>126</v>
      </c>
      <c r="IXP15" s="936"/>
      <c r="IXQ15" s="936" t="s">
        <v>126</v>
      </c>
      <c r="IXR15" s="936"/>
      <c r="IXS15" s="936" t="s">
        <v>126</v>
      </c>
      <c r="IXT15" s="936"/>
      <c r="IXU15" s="936" t="s">
        <v>126</v>
      </c>
      <c r="IXV15" s="936"/>
      <c r="IXW15" s="936" t="s">
        <v>126</v>
      </c>
      <c r="IXX15" s="936"/>
      <c r="IXY15" s="936" t="s">
        <v>126</v>
      </c>
      <c r="IXZ15" s="936"/>
      <c r="IYA15" s="936" t="s">
        <v>126</v>
      </c>
      <c r="IYB15" s="936"/>
      <c r="IYC15" s="936" t="s">
        <v>126</v>
      </c>
      <c r="IYD15" s="936"/>
      <c r="IYE15" s="936" t="s">
        <v>126</v>
      </c>
      <c r="IYF15" s="936"/>
      <c r="IYG15" s="936" t="s">
        <v>126</v>
      </c>
      <c r="IYH15" s="936"/>
      <c r="IYI15" s="936" t="s">
        <v>126</v>
      </c>
      <c r="IYJ15" s="936"/>
      <c r="IYK15" s="936" t="s">
        <v>126</v>
      </c>
      <c r="IYL15" s="936"/>
      <c r="IYM15" s="936" t="s">
        <v>126</v>
      </c>
      <c r="IYN15" s="936"/>
      <c r="IYO15" s="936" t="s">
        <v>126</v>
      </c>
      <c r="IYP15" s="936"/>
      <c r="IYQ15" s="936" t="s">
        <v>126</v>
      </c>
      <c r="IYR15" s="936"/>
      <c r="IYS15" s="936" t="s">
        <v>126</v>
      </c>
      <c r="IYT15" s="936"/>
      <c r="IYU15" s="936" t="s">
        <v>126</v>
      </c>
      <c r="IYV15" s="936"/>
      <c r="IYW15" s="936" t="s">
        <v>126</v>
      </c>
      <c r="IYX15" s="936"/>
      <c r="IYY15" s="936" t="s">
        <v>126</v>
      </c>
      <c r="IYZ15" s="936"/>
      <c r="IZA15" s="936" t="s">
        <v>126</v>
      </c>
      <c r="IZB15" s="936"/>
      <c r="IZC15" s="936" t="s">
        <v>126</v>
      </c>
      <c r="IZD15" s="936"/>
      <c r="IZE15" s="936" t="s">
        <v>126</v>
      </c>
      <c r="IZF15" s="936"/>
      <c r="IZG15" s="936" t="s">
        <v>126</v>
      </c>
      <c r="IZH15" s="936"/>
      <c r="IZI15" s="936" t="s">
        <v>126</v>
      </c>
      <c r="IZJ15" s="936"/>
      <c r="IZK15" s="936" t="s">
        <v>126</v>
      </c>
      <c r="IZL15" s="936"/>
      <c r="IZM15" s="936" t="s">
        <v>126</v>
      </c>
      <c r="IZN15" s="936"/>
      <c r="IZO15" s="936" t="s">
        <v>126</v>
      </c>
      <c r="IZP15" s="936"/>
      <c r="IZQ15" s="936" t="s">
        <v>126</v>
      </c>
      <c r="IZR15" s="936"/>
      <c r="IZS15" s="936" t="s">
        <v>126</v>
      </c>
      <c r="IZT15" s="936"/>
      <c r="IZU15" s="936" t="s">
        <v>126</v>
      </c>
      <c r="IZV15" s="936"/>
      <c r="IZW15" s="936" t="s">
        <v>126</v>
      </c>
      <c r="IZX15" s="936"/>
      <c r="IZY15" s="936" t="s">
        <v>126</v>
      </c>
      <c r="IZZ15" s="936"/>
      <c r="JAA15" s="936" t="s">
        <v>126</v>
      </c>
      <c r="JAB15" s="936"/>
      <c r="JAC15" s="936" t="s">
        <v>126</v>
      </c>
      <c r="JAD15" s="936"/>
      <c r="JAE15" s="936" t="s">
        <v>126</v>
      </c>
      <c r="JAF15" s="936"/>
      <c r="JAG15" s="936" t="s">
        <v>126</v>
      </c>
      <c r="JAH15" s="936"/>
      <c r="JAI15" s="936" t="s">
        <v>126</v>
      </c>
      <c r="JAJ15" s="936"/>
      <c r="JAK15" s="936" t="s">
        <v>126</v>
      </c>
      <c r="JAL15" s="936"/>
      <c r="JAM15" s="936" t="s">
        <v>126</v>
      </c>
      <c r="JAN15" s="936"/>
      <c r="JAO15" s="936" t="s">
        <v>126</v>
      </c>
      <c r="JAP15" s="936"/>
      <c r="JAQ15" s="936" t="s">
        <v>126</v>
      </c>
      <c r="JAR15" s="936"/>
      <c r="JAS15" s="936" t="s">
        <v>126</v>
      </c>
      <c r="JAT15" s="936"/>
      <c r="JAU15" s="936" t="s">
        <v>126</v>
      </c>
      <c r="JAV15" s="936"/>
      <c r="JAW15" s="936" t="s">
        <v>126</v>
      </c>
      <c r="JAX15" s="936"/>
      <c r="JAY15" s="936" t="s">
        <v>126</v>
      </c>
      <c r="JAZ15" s="936"/>
      <c r="JBA15" s="936" t="s">
        <v>126</v>
      </c>
      <c r="JBB15" s="936"/>
      <c r="JBC15" s="936" t="s">
        <v>126</v>
      </c>
      <c r="JBD15" s="936"/>
      <c r="JBE15" s="936" t="s">
        <v>126</v>
      </c>
      <c r="JBF15" s="936"/>
      <c r="JBG15" s="936" t="s">
        <v>126</v>
      </c>
      <c r="JBH15" s="936"/>
      <c r="JBI15" s="936" t="s">
        <v>126</v>
      </c>
      <c r="JBJ15" s="936"/>
      <c r="JBK15" s="936" t="s">
        <v>126</v>
      </c>
      <c r="JBL15" s="936"/>
      <c r="JBM15" s="936" t="s">
        <v>126</v>
      </c>
      <c r="JBN15" s="936"/>
      <c r="JBO15" s="936" t="s">
        <v>126</v>
      </c>
      <c r="JBP15" s="936"/>
      <c r="JBQ15" s="936" t="s">
        <v>126</v>
      </c>
      <c r="JBR15" s="936"/>
      <c r="JBS15" s="936" t="s">
        <v>126</v>
      </c>
      <c r="JBT15" s="936"/>
      <c r="JBU15" s="936" t="s">
        <v>126</v>
      </c>
      <c r="JBV15" s="936"/>
      <c r="JBW15" s="936" t="s">
        <v>126</v>
      </c>
      <c r="JBX15" s="936"/>
      <c r="JBY15" s="936" t="s">
        <v>126</v>
      </c>
      <c r="JBZ15" s="936"/>
      <c r="JCA15" s="936" t="s">
        <v>126</v>
      </c>
      <c r="JCB15" s="936"/>
      <c r="JCC15" s="936" t="s">
        <v>126</v>
      </c>
      <c r="JCD15" s="936"/>
      <c r="JCE15" s="936" t="s">
        <v>126</v>
      </c>
      <c r="JCF15" s="936"/>
      <c r="JCG15" s="936" t="s">
        <v>126</v>
      </c>
      <c r="JCH15" s="936"/>
      <c r="JCI15" s="936" t="s">
        <v>126</v>
      </c>
      <c r="JCJ15" s="936"/>
      <c r="JCK15" s="936" t="s">
        <v>126</v>
      </c>
      <c r="JCL15" s="936"/>
      <c r="JCM15" s="936" t="s">
        <v>126</v>
      </c>
      <c r="JCN15" s="936"/>
      <c r="JCO15" s="936" t="s">
        <v>126</v>
      </c>
      <c r="JCP15" s="936"/>
      <c r="JCQ15" s="936" t="s">
        <v>126</v>
      </c>
      <c r="JCR15" s="936"/>
      <c r="JCS15" s="936" t="s">
        <v>126</v>
      </c>
      <c r="JCT15" s="936"/>
      <c r="JCU15" s="936" t="s">
        <v>126</v>
      </c>
      <c r="JCV15" s="936"/>
      <c r="JCW15" s="936" t="s">
        <v>126</v>
      </c>
      <c r="JCX15" s="936"/>
      <c r="JCY15" s="936" t="s">
        <v>126</v>
      </c>
      <c r="JCZ15" s="936"/>
      <c r="JDA15" s="936" t="s">
        <v>126</v>
      </c>
      <c r="JDB15" s="936"/>
      <c r="JDC15" s="936" t="s">
        <v>126</v>
      </c>
      <c r="JDD15" s="936"/>
      <c r="JDE15" s="936" t="s">
        <v>126</v>
      </c>
      <c r="JDF15" s="936"/>
      <c r="JDG15" s="936" t="s">
        <v>126</v>
      </c>
      <c r="JDH15" s="936"/>
      <c r="JDI15" s="936" t="s">
        <v>126</v>
      </c>
      <c r="JDJ15" s="936"/>
      <c r="JDK15" s="936" t="s">
        <v>126</v>
      </c>
      <c r="JDL15" s="936"/>
      <c r="JDM15" s="936" t="s">
        <v>126</v>
      </c>
      <c r="JDN15" s="936"/>
      <c r="JDO15" s="936" t="s">
        <v>126</v>
      </c>
      <c r="JDP15" s="936"/>
      <c r="JDQ15" s="936" t="s">
        <v>126</v>
      </c>
      <c r="JDR15" s="936"/>
      <c r="JDS15" s="936" t="s">
        <v>126</v>
      </c>
      <c r="JDT15" s="936"/>
      <c r="JDU15" s="936" t="s">
        <v>126</v>
      </c>
      <c r="JDV15" s="936"/>
      <c r="JDW15" s="936" t="s">
        <v>126</v>
      </c>
      <c r="JDX15" s="936"/>
      <c r="JDY15" s="936" t="s">
        <v>126</v>
      </c>
      <c r="JDZ15" s="936"/>
      <c r="JEA15" s="936" t="s">
        <v>126</v>
      </c>
      <c r="JEB15" s="936"/>
      <c r="JEC15" s="936" t="s">
        <v>126</v>
      </c>
      <c r="JED15" s="936"/>
      <c r="JEE15" s="936" t="s">
        <v>126</v>
      </c>
      <c r="JEF15" s="936"/>
      <c r="JEG15" s="936" t="s">
        <v>126</v>
      </c>
      <c r="JEH15" s="936"/>
      <c r="JEI15" s="936" t="s">
        <v>126</v>
      </c>
      <c r="JEJ15" s="936"/>
      <c r="JEK15" s="936" t="s">
        <v>126</v>
      </c>
      <c r="JEL15" s="936"/>
      <c r="JEM15" s="936" t="s">
        <v>126</v>
      </c>
      <c r="JEN15" s="936"/>
      <c r="JEO15" s="936" t="s">
        <v>126</v>
      </c>
      <c r="JEP15" s="936"/>
      <c r="JEQ15" s="936" t="s">
        <v>126</v>
      </c>
      <c r="JER15" s="936"/>
      <c r="JES15" s="936" t="s">
        <v>126</v>
      </c>
      <c r="JET15" s="936"/>
      <c r="JEU15" s="936" t="s">
        <v>126</v>
      </c>
      <c r="JEV15" s="936"/>
      <c r="JEW15" s="936" t="s">
        <v>126</v>
      </c>
      <c r="JEX15" s="936"/>
      <c r="JEY15" s="936" t="s">
        <v>126</v>
      </c>
      <c r="JEZ15" s="936"/>
      <c r="JFA15" s="936" t="s">
        <v>126</v>
      </c>
      <c r="JFB15" s="936"/>
      <c r="JFC15" s="936" t="s">
        <v>126</v>
      </c>
      <c r="JFD15" s="936"/>
      <c r="JFE15" s="936" t="s">
        <v>126</v>
      </c>
      <c r="JFF15" s="936"/>
      <c r="JFG15" s="936" t="s">
        <v>126</v>
      </c>
      <c r="JFH15" s="936"/>
      <c r="JFI15" s="936" t="s">
        <v>126</v>
      </c>
      <c r="JFJ15" s="936"/>
      <c r="JFK15" s="936" t="s">
        <v>126</v>
      </c>
      <c r="JFL15" s="936"/>
      <c r="JFM15" s="936" t="s">
        <v>126</v>
      </c>
      <c r="JFN15" s="936"/>
      <c r="JFO15" s="936" t="s">
        <v>126</v>
      </c>
      <c r="JFP15" s="936"/>
      <c r="JFQ15" s="936" t="s">
        <v>126</v>
      </c>
      <c r="JFR15" s="936"/>
      <c r="JFS15" s="936" t="s">
        <v>126</v>
      </c>
      <c r="JFT15" s="936"/>
      <c r="JFU15" s="936" t="s">
        <v>126</v>
      </c>
      <c r="JFV15" s="936"/>
      <c r="JFW15" s="936" t="s">
        <v>126</v>
      </c>
      <c r="JFX15" s="936"/>
      <c r="JFY15" s="936" t="s">
        <v>126</v>
      </c>
      <c r="JFZ15" s="936"/>
      <c r="JGA15" s="936" t="s">
        <v>126</v>
      </c>
      <c r="JGB15" s="936"/>
      <c r="JGC15" s="936" t="s">
        <v>126</v>
      </c>
      <c r="JGD15" s="936"/>
      <c r="JGE15" s="936" t="s">
        <v>126</v>
      </c>
      <c r="JGF15" s="936"/>
      <c r="JGG15" s="936" t="s">
        <v>126</v>
      </c>
      <c r="JGH15" s="936"/>
      <c r="JGI15" s="936" t="s">
        <v>126</v>
      </c>
      <c r="JGJ15" s="936"/>
      <c r="JGK15" s="936" t="s">
        <v>126</v>
      </c>
      <c r="JGL15" s="936"/>
      <c r="JGM15" s="936" t="s">
        <v>126</v>
      </c>
      <c r="JGN15" s="936"/>
      <c r="JGO15" s="936" t="s">
        <v>126</v>
      </c>
      <c r="JGP15" s="936"/>
      <c r="JGQ15" s="936" t="s">
        <v>126</v>
      </c>
      <c r="JGR15" s="936"/>
      <c r="JGS15" s="936" t="s">
        <v>126</v>
      </c>
      <c r="JGT15" s="936"/>
      <c r="JGU15" s="936" t="s">
        <v>126</v>
      </c>
      <c r="JGV15" s="936"/>
      <c r="JGW15" s="936" t="s">
        <v>126</v>
      </c>
      <c r="JGX15" s="936"/>
      <c r="JGY15" s="936" t="s">
        <v>126</v>
      </c>
      <c r="JGZ15" s="936"/>
      <c r="JHA15" s="936" t="s">
        <v>126</v>
      </c>
      <c r="JHB15" s="936"/>
      <c r="JHC15" s="936" t="s">
        <v>126</v>
      </c>
      <c r="JHD15" s="936"/>
      <c r="JHE15" s="936" t="s">
        <v>126</v>
      </c>
      <c r="JHF15" s="936"/>
      <c r="JHG15" s="936" t="s">
        <v>126</v>
      </c>
      <c r="JHH15" s="936"/>
      <c r="JHI15" s="936" t="s">
        <v>126</v>
      </c>
      <c r="JHJ15" s="936"/>
      <c r="JHK15" s="936" t="s">
        <v>126</v>
      </c>
      <c r="JHL15" s="936"/>
      <c r="JHM15" s="936" t="s">
        <v>126</v>
      </c>
      <c r="JHN15" s="936"/>
      <c r="JHO15" s="936" t="s">
        <v>126</v>
      </c>
      <c r="JHP15" s="936"/>
      <c r="JHQ15" s="936" t="s">
        <v>126</v>
      </c>
      <c r="JHR15" s="936"/>
      <c r="JHS15" s="936" t="s">
        <v>126</v>
      </c>
      <c r="JHT15" s="936"/>
      <c r="JHU15" s="936" t="s">
        <v>126</v>
      </c>
      <c r="JHV15" s="936"/>
      <c r="JHW15" s="936" t="s">
        <v>126</v>
      </c>
      <c r="JHX15" s="936"/>
      <c r="JHY15" s="936" t="s">
        <v>126</v>
      </c>
      <c r="JHZ15" s="936"/>
      <c r="JIA15" s="936" t="s">
        <v>126</v>
      </c>
      <c r="JIB15" s="936"/>
      <c r="JIC15" s="936" t="s">
        <v>126</v>
      </c>
      <c r="JID15" s="936"/>
      <c r="JIE15" s="936" t="s">
        <v>126</v>
      </c>
      <c r="JIF15" s="936"/>
      <c r="JIG15" s="936" t="s">
        <v>126</v>
      </c>
      <c r="JIH15" s="936"/>
      <c r="JII15" s="936" t="s">
        <v>126</v>
      </c>
      <c r="JIJ15" s="936"/>
      <c r="JIK15" s="936" t="s">
        <v>126</v>
      </c>
      <c r="JIL15" s="936"/>
      <c r="JIM15" s="936" t="s">
        <v>126</v>
      </c>
      <c r="JIN15" s="936"/>
      <c r="JIO15" s="936" t="s">
        <v>126</v>
      </c>
      <c r="JIP15" s="936"/>
      <c r="JIQ15" s="936" t="s">
        <v>126</v>
      </c>
      <c r="JIR15" s="936"/>
      <c r="JIS15" s="936" t="s">
        <v>126</v>
      </c>
      <c r="JIT15" s="936"/>
      <c r="JIU15" s="936" t="s">
        <v>126</v>
      </c>
      <c r="JIV15" s="936"/>
      <c r="JIW15" s="936" t="s">
        <v>126</v>
      </c>
      <c r="JIX15" s="936"/>
      <c r="JIY15" s="936" t="s">
        <v>126</v>
      </c>
      <c r="JIZ15" s="936"/>
      <c r="JJA15" s="936" t="s">
        <v>126</v>
      </c>
      <c r="JJB15" s="936"/>
      <c r="JJC15" s="936" t="s">
        <v>126</v>
      </c>
      <c r="JJD15" s="936"/>
      <c r="JJE15" s="936" t="s">
        <v>126</v>
      </c>
      <c r="JJF15" s="936"/>
      <c r="JJG15" s="936" t="s">
        <v>126</v>
      </c>
      <c r="JJH15" s="936"/>
      <c r="JJI15" s="936" t="s">
        <v>126</v>
      </c>
      <c r="JJJ15" s="936"/>
      <c r="JJK15" s="936" t="s">
        <v>126</v>
      </c>
      <c r="JJL15" s="936"/>
      <c r="JJM15" s="936" t="s">
        <v>126</v>
      </c>
      <c r="JJN15" s="936"/>
      <c r="JJO15" s="936" t="s">
        <v>126</v>
      </c>
      <c r="JJP15" s="936"/>
      <c r="JJQ15" s="936" t="s">
        <v>126</v>
      </c>
      <c r="JJR15" s="936"/>
      <c r="JJS15" s="936" t="s">
        <v>126</v>
      </c>
      <c r="JJT15" s="936"/>
      <c r="JJU15" s="936" t="s">
        <v>126</v>
      </c>
      <c r="JJV15" s="936"/>
      <c r="JJW15" s="936" t="s">
        <v>126</v>
      </c>
      <c r="JJX15" s="936"/>
      <c r="JJY15" s="936" t="s">
        <v>126</v>
      </c>
      <c r="JJZ15" s="936"/>
      <c r="JKA15" s="936" t="s">
        <v>126</v>
      </c>
      <c r="JKB15" s="936"/>
      <c r="JKC15" s="936" t="s">
        <v>126</v>
      </c>
      <c r="JKD15" s="936"/>
      <c r="JKE15" s="936" t="s">
        <v>126</v>
      </c>
      <c r="JKF15" s="936"/>
      <c r="JKG15" s="936" t="s">
        <v>126</v>
      </c>
      <c r="JKH15" s="936"/>
      <c r="JKI15" s="936" t="s">
        <v>126</v>
      </c>
      <c r="JKJ15" s="936"/>
      <c r="JKK15" s="936" t="s">
        <v>126</v>
      </c>
      <c r="JKL15" s="936"/>
      <c r="JKM15" s="936" t="s">
        <v>126</v>
      </c>
      <c r="JKN15" s="936"/>
      <c r="JKO15" s="936" t="s">
        <v>126</v>
      </c>
      <c r="JKP15" s="936"/>
      <c r="JKQ15" s="936" t="s">
        <v>126</v>
      </c>
      <c r="JKR15" s="936"/>
      <c r="JKS15" s="936" t="s">
        <v>126</v>
      </c>
      <c r="JKT15" s="936"/>
      <c r="JKU15" s="936" t="s">
        <v>126</v>
      </c>
      <c r="JKV15" s="936"/>
      <c r="JKW15" s="936" t="s">
        <v>126</v>
      </c>
      <c r="JKX15" s="936"/>
      <c r="JKY15" s="936" t="s">
        <v>126</v>
      </c>
      <c r="JKZ15" s="936"/>
      <c r="JLA15" s="936" t="s">
        <v>126</v>
      </c>
      <c r="JLB15" s="936"/>
      <c r="JLC15" s="936" t="s">
        <v>126</v>
      </c>
      <c r="JLD15" s="936"/>
      <c r="JLE15" s="936" t="s">
        <v>126</v>
      </c>
      <c r="JLF15" s="936"/>
      <c r="JLG15" s="936" t="s">
        <v>126</v>
      </c>
      <c r="JLH15" s="936"/>
      <c r="JLI15" s="936" t="s">
        <v>126</v>
      </c>
      <c r="JLJ15" s="936"/>
      <c r="JLK15" s="936" t="s">
        <v>126</v>
      </c>
      <c r="JLL15" s="936"/>
      <c r="JLM15" s="936" t="s">
        <v>126</v>
      </c>
      <c r="JLN15" s="936"/>
      <c r="JLO15" s="936" t="s">
        <v>126</v>
      </c>
      <c r="JLP15" s="936"/>
      <c r="JLQ15" s="936" t="s">
        <v>126</v>
      </c>
      <c r="JLR15" s="936"/>
      <c r="JLS15" s="936" t="s">
        <v>126</v>
      </c>
      <c r="JLT15" s="936"/>
      <c r="JLU15" s="936" t="s">
        <v>126</v>
      </c>
      <c r="JLV15" s="936"/>
      <c r="JLW15" s="936" t="s">
        <v>126</v>
      </c>
      <c r="JLX15" s="936"/>
      <c r="JLY15" s="936" t="s">
        <v>126</v>
      </c>
      <c r="JLZ15" s="936"/>
      <c r="JMA15" s="936" t="s">
        <v>126</v>
      </c>
      <c r="JMB15" s="936"/>
      <c r="JMC15" s="936" t="s">
        <v>126</v>
      </c>
      <c r="JMD15" s="936"/>
      <c r="JME15" s="936" t="s">
        <v>126</v>
      </c>
      <c r="JMF15" s="936"/>
      <c r="JMG15" s="936" t="s">
        <v>126</v>
      </c>
      <c r="JMH15" s="936"/>
      <c r="JMI15" s="936" t="s">
        <v>126</v>
      </c>
      <c r="JMJ15" s="936"/>
      <c r="JMK15" s="936" t="s">
        <v>126</v>
      </c>
      <c r="JML15" s="936"/>
      <c r="JMM15" s="936" t="s">
        <v>126</v>
      </c>
      <c r="JMN15" s="936"/>
      <c r="JMO15" s="936" t="s">
        <v>126</v>
      </c>
      <c r="JMP15" s="936"/>
      <c r="JMQ15" s="936" t="s">
        <v>126</v>
      </c>
      <c r="JMR15" s="936"/>
      <c r="JMS15" s="936" t="s">
        <v>126</v>
      </c>
      <c r="JMT15" s="936"/>
      <c r="JMU15" s="936" t="s">
        <v>126</v>
      </c>
      <c r="JMV15" s="936"/>
      <c r="JMW15" s="936" t="s">
        <v>126</v>
      </c>
      <c r="JMX15" s="936"/>
      <c r="JMY15" s="936" t="s">
        <v>126</v>
      </c>
      <c r="JMZ15" s="936"/>
      <c r="JNA15" s="936" t="s">
        <v>126</v>
      </c>
      <c r="JNB15" s="936"/>
      <c r="JNC15" s="936" t="s">
        <v>126</v>
      </c>
      <c r="JND15" s="936"/>
      <c r="JNE15" s="936" t="s">
        <v>126</v>
      </c>
      <c r="JNF15" s="936"/>
      <c r="JNG15" s="936" t="s">
        <v>126</v>
      </c>
      <c r="JNH15" s="936"/>
      <c r="JNI15" s="936" t="s">
        <v>126</v>
      </c>
      <c r="JNJ15" s="936"/>
      <c r="JNK15" s="936" t="s">
        <v>126</v>
      </c>
      <c r="JNL15" s="936"/>
      <c r="JNM15" s="936" t="s">
        <v>126</v>
      </c>
      <c r="JNN15" s="936"/>
      <c r="JNO15" s="936" t="s">
        <v>126</v>
      </c>
      <c r="JNP15" s="936"/>
      <c r="JNQ15" s="936" t="s">
        <v>126</v>
      </c>
      <c r="JNR15" s="936"/>
      <c r="JNS15" s="936" t="s">
        <v>126</v>
      </c>
      <c r="JNT15" s="936"/>
      <c r="JNU15" s="936" t="s">
        <v>126</v>
      </c>
      <c r="JNV15" s="936"/>
      <c r="JNW15" s="936" t="s">
        <v>126</v>
      </c>
      <c r="JNX15" s="936"/>
      <c r="JNY15" s="936" t="s">
        <v>126</v>
      </c>
      <c r="JNZ15" s="936"/>
      <c r="JOA15" s="936" t="s">
        <v>126</v>
      </c>
      <c r="JOB15" s="936"/>
      <c r="JOC15" s="936" t="s">
        <v>126</v>
      </c>
      <c r="JOD15" s="936"/>
      <c r="JOE15" s="936" t="s">
        <v>126</v>
      </c>
      <c r="JOF15" s="936"/>
      <c r="JOG15" s="936" t="s">
        <v>126</v>
      </c>
      <c r="JOH15" s="936"/>
      <c r="JOI15" s="936" t="s">
        <v>126</v>
      </c>
      <c r="JOJ15" s="936"/>
      <c r="JOK15" s="936" t="s">
        <v>126</v>
      </c>
      <c r="JOL15" s="936"/>
      <c r="JOM15" s="936" t="s">
        <v>126</v>
      </c>
      <c r="JON15" s="936"/>
      <c r="JOO15" s="936" t="s">
        <v>126</v>
      </c>
      <c r="JOP15" s="936"/>
      <c r="JOQ15" s="936" t="s">
        <v>126</v>
      </c>
      <c r="JOR15" s="936"/>
      <c r="JOS15" s="936" t="s">
        <v>126</v>
      </c>
      <c r="JOT15" s="936"/>
      <c r="JOU15" s="936" t="s">
        <v>126</v>
      </c>
      <c r="JOV15" s="936"/>
      <c r="JOW15" s="936" t="s">
        <v>126</v>
      </c>
      <c r="JOX15" s="936"/>
      <c r="JOY15" s="936" t="s">
        <v>126</v>
      </c>
      <c r="JOZ15" s="936"/>
      <c r="JPA15" s="936" t="s">
        <v>126</v>
      </c>
      <c r="JPB15" s="936"/>
      <c r="JPC15" s="936" t="s">
        <v>126</v>
      </c>
      <c r="JPD15" s="936"/>
      <c r="JPE15" s="936" t="s">
        <v>126</v>
      </c>
      <c r="JPF15" s="936"/>
      <c r="JPG15" s="936" t="s">
        <v>126</v>
      </c>
      <c r="JPH15" s="936"/>
      <c r="JPI15" s="936" t="s">
        <v>126</v>
      </c>
      <c r="JPJ15" s="936"/>
      <c r="JPK15" s="936" t="s">
        <v>126</v>
      </c>
      <c r="JPL15" s="936"/>
      <c r="JPM15" s="936" t="s">
        <v>126</v>
      </c>
      <c r="JPN15" s="936"/>
      <c r="JPO15" s="936" t="s">
        <v>126</v>
      </c>
      <c r="JPP15" s="936"/>
      <c r="JPQ15" s="936" t="s">
        <v>126</v>
      </c>
      <c r="JPR15" s="936"/>
      <c r="JPS15" s="936" t="s">
        <v>126</v>
      </c>
      <c r="JPT15" s="936"/>
      <c r="JPU15" s="936" t="s">
        <v>126</v>
      </c>
      <c r="JPV15" s="936"/>
      <c r="JPW15" s="936" t="s">
        <v>126</v>
      </c>
      <c r="JPX15" s="936"/>
      <c r="JPY15" s="936" t="s">
        <v>126</v>
      </c>
      <c r="JPZ15" s="936"/>
      <c r="JQA15" s="936" t="s">
        <v>126</v>
      </c>
      <c r="JQB15" s="936"/>
      <c r="JQC15" s="936" t="s">
        <v>126</v>
      </c>
      <c r="JQD15" s="936"/>
      <c r="JQE15" s="936" t="s">
        <v>126</v>
      </c>
      <c r="JQF15" s="936"/>
      <c r="JQG15" s="936" t="s">
        <v>126</v>
      </c>
      <c r="JQH15" s="936"/>
      <c r="JQI15" s="936" t="s">
        <v>126</v>
      </c>
      <c r="JQJ15" s="936"/>
      <c r="JQK15" s="936" t="s">
        <v>126</v>
      </c>
      <c r="JQL15" s="936"/>
      <c r="JQM15" s="936" t="s">
        <v>126</v>
      </c>
      <c r="JQN15" s="936"/>
      <c r="JQO15" s="936" t="s">
        <v>126</v>
      </c>
      <c r="JQP15" s="936"/>
      <c r="JQQ15" s="936" t="s">
        <v>126</v>
      </c>
      <c r="JQR15" s="936"/>
      <c r="JQS15" s="936" t="s">
        <v>126</v>
      </c>
      <c r="JQT15" s="936"/>
      <c r="JQU15" s="936" t="s">
        <v>126</v>
      </c>
      <c r="JQV15" s="936"/>
      <c r="JQW15" s="936" t="s">
        <v>126</v>
      </c>
      <c r="JQX15" s="936"/>
      <c r="JQY15" s="936" t="s">
        <v>126</v>
      </c>
      <c r="JQZ15" s="936"/>
      <c r="JRA15" s="936" t="s">
        <v>126</v>
      </c>
      <c r="JRB15" s="936"/>
      <c r="JRC15" s="936" t="s">
        <v>126</v>
      </c>
      <c r="JRD15" s="936"/>
      <c r="JRE15" s="936" t="s">
        <v>126</v>
      </c>
      <c r="JRF15" s="936"/>
      <c r="JRG15" s="936" t="s">
        <v>126</v>
      </c>
      <c r="JRH15" s="936"/>
      <c r="JRI15" s="936" t="s">
        <v>126</v>
      </c>
      <c r="JRJ15" s="936"/>
      <c r="JRK15" s="936" t="s">
        <v>126</v>
      </c>
      <c r="JRL15" s="936"/>
      <c r="JRM15" s="936" t="s">
        <v>126</v>
      </c>
      <c r="JRN15" s="936"/>
      <c r="JRO15" s="936" t="s">
        <v>126</v>
      </c>
      <c r="JRP15" s="936"/>
      <c r="JRQ15" s="936" t="s">
        <v>126</v>
      </c>
      <c r="JRR15" s="936"/>
      <c r="JRS15" s="936" t="s">
        <v>126</v>
      </c>
      <c r="JRT15" s="936"/>
      <c r="JRU15" s="936" t="s">
        <v>126</v>
      </c>
      <c r="JRV15" s="936"/>
      <c r="JRW15" s="936" t="s">
        <v>126</v>
      </c>
      <c r="JRX15" s="936"/>
      <c r="JRY15" s="936" t="s">
        <v>126</v>
      </c>
      <c r="JRZ15" s="936"/>
      <c r="JSA15" s="936" t="s">
        <v>126</v>
      </c>
      <c r="JSB15" s="936"/>
      <c r="JSC15" s="936" t="s">
        <v>126</v>
      </c>
      <c r="JSD15" s="936"/>
      <c r="JSE15" s="936" t="s">
        <v>126</v>
      </c>
      <c r="JSF15" s="936"/>
      <c r="JSG15" s="936" t="s">
        <v>126</v>
      </c>
      <c r="JSH15" s="936"/>
      <c r="JSI15" s="936" t="s">
        <v>126</v>
      </c>
      <c r="JSJ15" s="936"/>
      <c r="JSK15" s="936" t="s">
        <v>126</v>
      </c>
      <c r="JSL15" s="936"/>
      <c r="JSM15" s="936" t="s">
        <v>126</v>
      </c>
      <c r="JSN15" s="936"/>
      <c r="JSO15" s="936" t="s">
        <v>126</v>
      </c>
      <c r="JSP15" s="936"/>
      <c r="JSQ15" s="936" t="s">
        <v>126</v>
      </c>
      <c r="JSR15" s="936"/>
      <c r="JSS15" s="936" t="s">
        <v>126</v>
      </c>
      <c r="JST15" s="936"/>
      <c r="JSU15" s="936" t="s">
        <v>126</v>
      </c>
      <c r="JSV15" s="936"/>
      <c r="JSW15" s="936" t="s">
        <v>126</v>
      </c>
      <c r="JSX15" s="936"/>
      <c r="JSY15" s="936" t="s">
        <v>126</v>
      </c>
      <c r="JSZ15" s="936"/>
      <c r="JTA15" s="936" t="s">
        <v>126</v>
      </c>
      <c r="JTB15" s="936"/>
      <c r="JTC15" s="936" t="s">
        <v>126</v>
      </c>
      <c r="JTD15" s="936"/>
      <c r="JTE15" s="936" t="s">
        <v>126</v>
      </c>
      <c r="JTF15" s="936"/>
      <c r="JTG15" s="936" t="s">
        <v>126</v>
      </c>
      <c r="JTH15" s="936"/>
      <c r="JTI15" s="936" t="s">
        <v>126</v>
      </c>
      <c r="JTJ15" s="936"/>
      <c r="JTK15" s="936" t="s">
        <v>126</v>
      </c>
      <c r="JTL15" s="936"/>
      <c r="JTM15" s="936" t="s">
        <v>126</v>
      </c>
      <c r="JTN15" s="936"/>
      <c r="JTO15" s="936" t="s">
        <v>126</v>
      </c>
      <c r="JTP15" s="936"/>
      <c r="JTQ15" s="936" t="s">
        <v>126</v>
      </c>
      <c r="JTR15" s="936"/>
      <c r="JTS15" s="936" t="s">
        <v>126</v>
      </c>
      <c r="JTT15" s="936"/>
      <c r="JTU15" s="936" t="s">
        <v>126</v>
      </c>
      <c r="JTV15" s="936"/>
      <c r="JTW15" s="936" t="s">
        <v>126</v>
      </c>
      <c r="JTX15" s="936"/>
      <c r="JTY15" s="936" t="s">
        <v>126</v>
      </c>
      <c r="JTZ15" s="936"/>
      <c r="JUA15" s="936" t="s">
        <v>126</v>
      </c>
      <c r="JUB15" s="936"/>
      <c r="JUC15" s="936" t="s">
        <v>126</v>
      </c>
      <c r="JUD15" s="936"/>
      <c r="JUE15" s="936" t="s">
        <v>126</v>
      </c>
      <c r="JUF15" s="936"/>
      <c r="JUG15" s="936" t="s">
        <v>126</v>
      </c>
      <c r="JUH15" s="936"/>
      <c r="JUI15" s="936" t="s">
        <v>126</v>
      </c>
      <c r="JUJ15" s="936"/>
      <c r="JUK15" s="936" t="s">
        <v>126</v>
      </c>
      <c r="JUL15" s="936"/>
      <c r="JUM15" s="936" t="s">
        <v>126</v>
      </c>
      <c r="JUN15" s="936"/>
      <c r="JUO15" s="936" t="s">
        <v>126</v>
      </c>
      <c r="JUP15" s="936"/>
      <c r="JUQ15" s="936" t="s">
        <v>126</v>
      </c>
      <c r="JUR15" s="936"/>
      <c r="JUS15" s="936" t="s">
        <v>126</v>
      </c>
      <c r="JUT15" s="936"/>
      <c r="JUU15" s="936" t="s">
        <v>126</v>
      </c>
      <c r="JUV15" s="936"/>
      <c r="JUW15" s="936" t="s">
        <v>126</v>
      </c>
      <c r="JUX15" s="936"/>
      <c r="JUY15" s="936" t="s">
        <v>126</v>
      </c>
      <c r="JUZ15" s="936"/>
      <c r="JVA15" s="936" t="s">
        <v>126</v>
      </c>
      <c r="JVB15" s="936"/>
      <c r="JVC15" s="936" t="s">
        <v>126</v>
      </c>
      <c r="JVD15" s="936"/>
      <c r="JVE15" s="936" t="s">
        <v>126</v>
      </c>
      <c r="JVF15" s="936"/>
      <c r="JVG15" s="936" t="s">
        <v>126</v>
      </c>
      <c r="JVH15" s="936"/>
      <c r="JVI15" s="936" t="s">
        <v>126</v>
      </c>
      <c r="JVJ15" s="936"/>
      <c r="JVK15" s="936" t="s">
        <v>126</v>
      </c>
      <c r="JVL15" s="936"/>
      <c r="JVM15" s="936" t="s">
        <v>126</v>
      </c>
      <c r="JVN15" s="936"/>
      <c r="JVO15" s="936" t="s">
        <v>126</v>
      </c>
      <c r="JVP15" s="936"/>
      <c r="JVQ15" s="936" t="s">
        <v>126</v>
      </c>
      <c r="JVR15" s="936"/>
      <c r="JVS15" s="936" t="s">
        <v>126</v>
      </c>
      <c r="JVT15" s="936"/>
      <c r="JVU15" s="936" t="s">
        <v>126</v>
      </c>
      <c r="JVV15" s="936"/>
      <c r="JVW15" s="936" t="s">
        <v>126</v>
      </c>
      <c r="JVX15" s="936"/>
      <c r="JVY15" s="936" t="s">
        <v>126</v>
      </c>
      <c r="JVZ15" s="936"/>
      <c r="JWA15" s="936" t="s">
        <v>126</v>
      </c>
      <c r="JWB15" s="936"/>
      <c r="JWC15" s="936" t="s">
        <v>126</v>
      </c>
      <c r="JWD15" s="936"/>
      <c r="JWE15" s="936" t="s">
        <v>126</v>
      </c>
      <c r="JWF15" s="936"/>
      <c r="JWG15" s="936" t="s">
        <v>126</v>
      </c>
      <c r="JWH15" s="936"/>
      <c r="JWI15" s="936" t="s">
        <v>126</v>
      </c>
      <c r="JWJ15" s="936"/>
      <c r="JWK15" s="936" t="s">
        <v>126</v>
      </c>
      <c r="JWL15" s="936"/>
      <c r="JWM15" s="936" t="s">
        <v>126</v>
      </c>
      <c r="JWN15" s="936"/>
      <c r="JWO15" s="936" t="s">
        <v>126</v>
      </c>
      <c r="JWP15" s="936"/>
      <c r="JWQ15" s="936" t="s">
        <v>126</v>
      </c>
      <c r="JWR15" s="936"/>
      <c r="JWS15" s="936" t="s">
        <v>126</v>
      </c>
      <c r="JWT15" s="936"/>
      <c r="JWU15" s="936" t="s">
        <v>126</v>
      </c>
      <c r="JWV15" s="936"/>
      <c r="JWW15" s="936" t="s">
        <v>126</v>
      </c>
      <c r="JWX15" s="936"/>
      <c r="JWY15" s="936" t="s">
        <v>126</v>
      </c>
      <c r="JWZ15" s="936"/>
      <c r="JXA15" s="936" t="s">
        <v>126</v>
      </c>
      <c r="JXB15" s="936"/>
      <c r="JXC15" s="936" t="s">
        <v>126</v>
      </c>
      <c r="JXD15" s="936"/>
      <c r="JXE15" s="936" t="s">
        <v>126</v>
      </c>
      <c r="JXF15" s="936"/>
      <c r="JXG15" s="936" t="s">
        <v>126</v>
      </c>
      <c r="JXH15" s="936"/>
      <c r="JXI15" s="936" t="s">
        <v>126</v>
      </c>
      <c r="JXJ15" s="936"/>
      <c r="JXK15" s="936" t="s">
        <v>126</v>
      </c>
      <c r="JXL15" s="936"/>
      <c r="JXM15" s="936" t="s">
        <v>126</v>
      </c>
      <c r="JXN15" s="936"/>
      <c r="JXO15" s="936" t="s">
        <v>126</v>
      </c>
      <c r="JXP15" s="936"/>
      <c r="JXQ15" s="936" t="s">
        <v>126</v>
      </c>
      <c r="JXR15" s="936"/>
      <c r="JXS15" s="936" t="s">
        <v>126</v>
      </c>
      <c r="JXT15" s="936"/>
      <c r="JXU15" s="936" t="s">
        <v>126</v>
      </c>
      <c r="JXV15" s="936"/>
      <c r="JXW15" s="936" t="s">
        <v>126</v>
      </c>
      <c r="JXX15" s="936"/>
      <c r="JXY15" s="936" t="s">
        <v>126</v>
      </c>
      <c r="JXZ15" s="936"/>
      <c r="JYA15" s="936" t="s">
        <v>126</v>
      </c>
      <c r="JYB15" s="936"/>
      <c r="JYC15" s="936" t="s">
        <v>126</v>
      </c>
      <c r="JYD15" s="936"/>
      <c r="JYE15" s="936" t="s">
        <v>126</v>
      </c>
      <c r="JYF15" s="936"/>
      <c r="JYG15" s="936" t="s">
        <v>126</v>
      </c>
      <c r="JYH15" s="936"/>
      <c r="JYI15" s="936" t="s">
        <v>126</v>
      </c>
      <c r="JYJ15" s="936"/>
      <c r="JYK15" s="936" t="s">
        <v>126</v>
      </c>
      <c r="JYL15" s="936"/>
      <c r="JYM15" s="936" t="s">
        <v>126</v>
      </c>
      <c r="JYN15" s="936"/>
      <c r="JYO15" s="936" t="s">
        <v>126</v>
      </c>
      <c r="JYP15" s="936"/>
      <c r="JYQ15" s="936" t="s">
        <v>126</v>
      </c>
      <c r="JYR15" s="936"/>
      <c r="JYS15" s="936" t="s">
        <v>126</v>
      </c>
      <c r="JYT15" s="936"/>
      <c r="JYU15" s="936" t="s">
        <v>126</v>
      </c>
      <c r="JYV15" s="936"/>
      <c r="JYW15" s="936" t="s">
        <v>126</v>
      </c>
      <c r="JYX15" s="936"/>
      <c r="JYY15" s="936" t="s">
        <v>126</v>
      </c>
      <c r="JYZ15" s="936"/>
      <c r="JZA15" s="936" t="s">
        <v>126</v>
      </c>
      <c r="JZB15" s="936"/>
      <c r="JZC15" s="936" t="s">
        <v>126</v>
      </c>
      <c r="JZD15" s="936"/>
      <c r="JZE15" s="936" t="s">
        <v>126</v>
      </c>
      <c r="JZF15" s="936"/>
      <c r="JZG15" s="936" t="s">
        <v>126</v>
      </c>
      <c r="JZH15" s="936"/>
      <c r="JZI15" s="936" t="s">
        <v>126</v>
      </c>
      <c r="JZJ15" s="936"/>
      <c r="JZK15" s="936" t="s">
        <v>126</v>
      </c>
      <c r="JZL15" s="936"/>
      <c r="JZM15" s="936" t="s">
        <v>126</v>
      </c>
      <c r="JZN15" s="936"/>
      <c r="JZO15" s="936" t="s">
        <v>126</v>
      </c>
      <c r="JZP15" s="936"/>
      <c r="JZQ15" s="936" t="s">
        <v>126</v>
      </c>
      <c r="JZR15" s="936"/>
      <c r="JZS15" s="936" t="s">
        <v>126</v>
      </c>
      <c r="JZT15" s="936"/>
      <c r="JZU15" s="936" t="s">
        <v>126</v>
      </c>
      <c r="JZV15" s="936"/>
      <c r="JZW15" s="936" t="s">
        <v>126</v>
      </c>
      <c r="JZX15" s="936"/>
      <c r="JZY15" s="936" t="s">
        <v>126</v>
      </c>
      <c r="JZZ15" s="936"/>
      <c r="KAA15" s="936" t="s">
        <v>126</v>
      </c>
      <c r="KAB15" s="936"/>
      <c r="KAC15" s="936" t="s">
        <v>126</v>
      </c>
      <c r="KAD15" s="936"/>
      <c r="KAE15" s="936" t="s">
        <v>126</v>
      </c>
      <c r="KAF15" s="936"/>
      <c r="KAG15" s="936" t="s">
        <v>126</v>
      </c>
      <c r="KAH15" s="936"/>
      <c r="KAI15" s="936" t="s">
        <v>126</v>
      </c>
      <c r="KAJ15" s="936"/>
      <c r="KAK15" s="936" t="s">
        <v>126</v>
      </c>
      <c r="KAL15" s="936"/>
      <c r="KAM15" s="936" t="s">
        <v>126</v>
      </c>
      <c r="KAN15" s="936"/>
      <c r="KAO15" s="936" t="s">
        <v>126</v>
      </c>
      <c r="KAP15" s="936"/>
      <c r="KAQ15" s="936" t="s">
        <v>126</v>
      </c>
      <c r="KAR15" s="936"/>
      <c r="KAS15" s="936" t="s">
        <v>126</v>
      </c>
      <c r="KAT15" s="936"/>
      <c r="KAU15" s="936" t="s">
        <v>126</v>
      </c>
      <c r="KAV15" s="936"/>
      <c r="KAW15" s="936" t="s">
        <v>126</v>
      </c>
      <c r="KAX15" s="936"/>
      <c r="KAY15" s="936" t="s">
        <v>126</v>
      </c>
      <c r="KAZ15" s="936"/>
      <c r="KBA15" s="936" t="s">
        <v>126</v>
      </c>
      <c r="KBB15" s="936"/>
      <c r="KBC15" s="936" t="s">
        <v>126</v>
      </c>
      <c r="KBD15" s="936"/>
      <c r="KBE15" s="936" t="s">
        <v>126</v>
      </c>
      <c r="KBF15" s="936"/>
      <c r="KBG15" s="936" t="s">
        <v>126</v>
      </c>
      <c r="KBH15" s="936"/>
      <c r="KBI15" s="936" t="s">
        <v>126</v>
      </c>
      <c r="KBJ15" s="936"/>
      <c r="KBK15" s="936" t="s">
        <v>126</v>
      </c>
      <c r="KBL15" s="936"/>
      <c r="KBM15" s="936" t="s">
        <v>126</v>
      </c>
      <c r="KBN15" s="936"/>
      <c r="KBO15" s="936" t="s">
        <v>126</v>
      </c>
      <c r="KBP15" s="936"/>
      <c r="KBQ15" s="936" t="s">
        <v>126</v>
      </c>
      <c r="KBR15" s="936"/>
      <c r="KBS15" s="936" t="s">
        <v>126</v>
      </c>
      <c r="KBT15" s="936"/>
      <c r="KBU15" s="936" t="s">
        <v>126</v>
      </c>
      <c r="KBV15" s="936"/>
      <c r="KBW15" s="936" t="s">
        <v>126</v>
      </c>
      <c r="KBX15" s="936"/>
      <c r="KBY15" s="936" t="s">
        <v>126</v>
      </c>
      <c r="KBZ15" s="936"/>
      <c r="KCA15" s="936" t="s">
        <v>126</v>
      </c>
      <c r="KCB15" s="936"/>
      <c r="KCC15" s="936" t="s">
        <v>126</v>
      </c>
      <c r="KCD15" s="936"/>
      <c r="KCE15" s="936" t="s">
        <v>126</v>
      </c>
      <c r="KCF15" s="936"/>
      <c r="KCG15" s="936" t="s">
        <v>126</v>
      </c>
      <c r="KCH15" s="936"/>
      <c r="KCI15" s="936" t="s">
        <v>126</v>
      </c>
      <c r="KCJ15" s="936"/>
      <c r="KCK15" s="936" t="s">
        <v>126</v>
      </c>
      <c r="KCL15" s="936"/>
      <c r="KCM15" s="936" t="s">
        <v>126</v>
      </c>
      <c r="KCN15" s="936"/>
      <c r="KCO15" s="936" t="s">
        <v>126</v>
      </c>
      <c r="KCP15" s="936"/>
      <c r="KCQ15" s="936" t="s">
        <v>126</v>
      </c>
      <c r="KCR15" s="936"/>
      <c r="KCS15" s="936" t="s">
        <v>126</v>
      </c>
      <c r="KCT15" s="936"/>
      <c r="KCU15" s="936" t="s">
        <v>126</v>
      </c>
      <c r="KCV15" s="936"/>
      <c r="KCW15" s="936" t="s">
        <v>126</v>
      </c>
      <c r="KCX15" s="936"/>
      <c r="KCY15" s="936" t="s">
        <v>126</v>
      </c>
      <c r="KCZ15" s="936"/>
      <c r="KDA15" s="936" t="s">
        <v>126</v>
      </c>
      <c r="KDB15" s="936"/>
      <c r="KDC15" s="936" t="s">
        <v>126</v>
      </c>
      <c r="KDD15" s="936"/>
      <c r="KDE15" s="936" t="s">
        <v>126</v>
      </c>
      <c r="KDF15" s="936"/>
      <c r="KDG15" s="936" t="s">
        <v>126</v>
      </c>
      <c r="KDH15" s="936"/>
      <c r="KDI15" s="936" t="s">
        <v>126</v>
      </c>
      <c r="KDJ15" s="936"/>
      <c r="KDK15" s="936" t="s">
        <v>126</v>
      </c>
      <c r="KDL15" s="936"/>
      <c r="KDM15" s="936" t="s">
        <v>126</v>
      </c>
      <c r="KDN15" s="936"/>
      <c r="KDO15" s="936" t="s">
        <v>126</v>
      </c>
      <c r="KDP15" s="936"/>
      <c r="KDQ15" s="936" t="s">
        <v>126</v>
      </c>
      <c r="KDR15" s="936"/>
      <c r="KDS15" s="936" t="s">
        <v>126</v>
      </c>
      <c r="KDT15" s="936"/>
      <c r="KDU15" s="936" t="s">
        <v>126</v>
      </c>
      <c r="KDV15" s="936"/>
      <c r="KDW15" s="936" t="s">
        <v>126</v>
      </c>
      <c r="KDX15" s="936"/>
      <c r="KDY15" s="936" t="s">
        <v>126</v>
      </c>
      <c r="KDZ15" s="936"/>
      <c r="KEA15" s="936" t="s">
        <v>126</v>
      </c>
      <c r="KEB15" s="936"/>
      <c r="KEC15" s="936" t="s">
        <v>126</v>
      </c>
      <c r="KED15" s="936"/>
      <c r="KEE15" s="936" t="s">
        <v>126</v>
      </c>
      <c r="KEF15" s="936"/>
      <c r="KEG15" s="936" t="s">
        <v>126</v>
      </c>
      <c r="KEH15" s="936"/>
      <c r="KEI15" s="936" t="s">
        <v>126</v>
      </c>
      <c r="KEJ15" s="936"/>
      <c r="KEK15" s="936" t="s">
        <v>126</v>
      </c>
      <c r="KEL15" s="936"/>
      <c r="KEM15" s="936" t="s">
        <v>126</v>
      </c>
      <c r="KEN15" s="936"/>
      <c r="KEO15" s="936" t="s">
        <v>126</v>
      </c>
      <c r="KEP15" s="936"/>
      <c r="KEQ15" s="936" t="s">
        <v>126</v>
      </c>
      <c r="KER15" s="936"/>
      <c r="KES15" s="936" t="s">
        <v>126</v>
      </c>
      <c r="KET15" s="936"/>
      <c r="KEU15" s="936" t="s">
        <v>126</v>
      </c>
      <c r="KEV15" s="936"/>
      <c r="KEW15" s="936" t="s">
        <v>126</v>
      </c>
      <c r="KEX15" s="936"/>
      <c r="KEY15" s="936" t="s">
        <v>126</v>
      </c>
      <c r="KEZ15" s="936"/>
      <c r="KFA15" s="936" t="s">
        <v>126</v>
      </c>
      <c r="KFB15" s="936"/>
      <c r="KFC15" s="936" t="s">
        <v>126</v>
      </c>
      <c r="KFD15" s="936"/>
      <c r="KFE15" s="936" t="s">
        <v>126</v>
      </c>
      <c r="KFF15" s="936"/>
      <c r="KFG15" s="936" t="s">
        <v>126</v>
      </c>
      <c r="KFH15" s="936"/>
      <c r="KFI15" s="936" t="s">
        <v>126</v>
      </c>
      <c r="KFJ15" s="936"/>
      <c r="KFK15" s="936" t="s">
        <v>126</v>
      </c>
      <c r="KFL15" s="936"/>
      <c r="KFM15" s="936" t="s">
        <v>126</v>
      </c>
      <c r="KFN15" s="936"/>
      <c r="KFO15" s="936" t="s">
        <v>126</v>
      </c>
      <c r="KFP15" s="936"/>
      <c r="KFQ15" s="936" t="s">
        <v>126</v>
      </c>
      <c r="KFR15" s="936"/>
      <c r="KFS15" s="936" t="s">
        <v>126</v>
      </c>
      <c r="KFT15" s="936"/>
      <c r="KFU15" s="936" t="s">
        <v>126</v>
      </c>
      <c r="KFV15" s="936"/>
      <c r="KFW15" s="936" t="s">
        <v>126</v>
      </c>
      <c r="KFX15" s="936"/>
      <c r="KFY15" s="936" t="s">
        <v>126</v>
      </c>
      <c r="KFZ15" s="936"/>
      <c r="KGA15" s="936" t="s">
        <v>126</v>
      </c>
      <c r="KGB15" s="936"/>
      <c r="KGC15" s="936" t="s">
        <v>126</v>
      </c>
      <c r="KGD15" s="936"/>
      <c r="KGE15" s="936" t="s">
        <v>126</v>
      </c>
      <c r="KGF15" s="936"/>
      <c r="KGG15" s="936" t="s">
        <v>126</v>
      </c>
      <c r="KGH15" s="936"/>
      <c r="KGI15" s="936" t="s">
        <v>126</v>
      </c>
      <c r="KGJ15" s="936"/>
      <c r="KGK15" s="936" t="s">
        <v>126</v>
      </c>
      <c r="KGL15" s="936"/>
      <c r="KGM15" s="936" t="s">
        <v>126</v>
      </c>
      <c r="KGN15" s="936"/>
      <c r="KGO15" s="936" t="s">
        <v>126</v>
      </c>
      <c r="KGP15" s="936"/>
      <c r="KGQ15" s="936" t="s">
        <v>126</v>
      </c>
      <c r="KGR15" s="936"/>
      <c r="KGS15" s="936" t="s">
        <v>126</v>
      </c>
      <c r="KGT15" s="936"/>
      <c r="KGU15" s="936" t="s">
        <v>126</v>
      </c>
      <c r="KGV15" s="936"/>
      <c r="KGW15" s="936" t="s">
        <v>126</v>
      </c>
      <c r="KGX15" s="936"/>
      <c r="KGY15" s="936" t="s">
        <v>126</v>
      </c>
      <c r="KGZ15" s="936"/>
      <c r="KHA15" s="936" t="s">
        <v>126</v>
      </c>
      <c r="KHB15" s="936"/>
      <c r="KHC15" s="936" t="s">
        <v>126</v>
      </c>
      <c r="KHD15" s="936"/>
      <c r="KHE15" s="936" t="s">
        <v>126</v>
      </c>
      <c r="KHF15" s="936"/>
      <c r="KHG15" s="936" t="s">
        <v>126</v>
      </c>
      <c r="KHH15" s="936"/>
      <c r="KHI15" s="936" t="s">
        <v>126</v>
      </c>
      <c r="KHJ15" s="936"/>
      <c r="KHK15" s="936" t="s">
        <v>126</v>
      </c>
      <c r="KHL15" s="936"/>
      <c r="KHM15" s="936" t="s">
        <v>126</v>
      </c>
      <c r="KHN15" s="936"/>
      <c r="KHO15" s="936" t="s">
        <v>126</v>
      </c>
      <c r="KHP15" s="936"/>
      <c r="KHQ15" s="936" t="s">
        <v>126</v>
      </c>
      <c r="KHR15" s="936"/>
      <c r="KHS15" s="936" t="s">
        <v>126</v>
      </c>
      <c r="KHT15" s="936"/>
      <c r="KHU15" s="936" t="s">
        <v>126</v>
      </c>
      <c r="KHV15" s="936"/>
      <c r="KHW15" s="936" t="s">
        <v>126</v>
      </c>
      <c r="KHX15" s="936"/>
      <c r="KHY15" s="936" t="s">
        <v>126</v>
      </c>
      <c r="KHZ15" s="936"/>
      <c r="KIA15" s="936" t="s">
        <v>126</v>
      </c>
      <c r="KIB15" s="936"/>
      <c r="KIC15" s="936" t="s">
        <v>126</v>
      </c>
      <c r="KID15" s="936"/>
      <c r="KIE15" s="936" t="s">
        <v>126</v>
      </c>
      <c r="KIF15" s="936"/>
      <c r="KIG15" s="936" t="s">
        <v>126</v>
      </c>
      <c r="KIH15" s="936"/>
      <c r="KII15" s="936" t="s">
        <v>126</v>
      </c>
      <c r="KIJ15" s="936"/>
      <c r="KIK15" s="936" t="s">
        <v>126</v>
      </c>
      <c r="KIL15" s="936"/>
      <c r="KIM15" s="936" t="s">
        <v>126</v>
      </c>
      <c r="KIN15" s="936"/>
      <c r="KIO15" s="936" t="s">
        <v>126</v>
      </c>
      <c r="KIP15" s="936"/>
      <c r="KIQ15" s="936" t="s">
        <v>126</v>
      </c>
      <c r="KIR15" s="936"/>
      <c r="KIS15" s="936" t="s">
        <v>126</v>
      </c>
      <c r="KIT15" s="936"/>
      <c r="KIU15" s="936" t="s">
        <v>126</v>
      </c>
      <c r="KIV15" s="936"/>
      <c r="KIW15" s="936" t="s">
        <v>126</v>
      </c>
      <c r="KIX15" s="936"/>
      <c r="KIY15" s="936" t="s">
        <v>126</v>
      </c>
      <c r="KIZ15" s="936"/>
      <c r="KJA15" s="936" t="s">
        <v>126</v>
      </c>
      <c r="KJB15" s="936"/>
      <c r="KJC15" s="936" t="s">
        <v>126</v>
      </c>
      <c r="KJD15" s="936"/>
      <c r="KJE15" s="936" t="s">
        <v>126</v>
      </c>
      <c r="KJF15" s="936"/>
      <c r="KJG15" s="936" t="s">
        <v>126</v>
      </c>
      <c r="KJH15" s="936"/>
      <c r="KJI15" s="936" t="s">
        <v>126</v>
      </c>
      <c r="KJJ15" s="936"/>
      <c r="KJK15" s="936" t="s">
        <v>126</v>
      </c>
      <c r="KJL15" s="936"/>
      <c r="KJM15" s="936" t="s">
        <v>126</v>
      </c>
      <c r="KJN15" s="936"/>
      <c r="KJO15" s="936" t="s">
        <v>126</v>
      </c>
      <c r="KJP15" s="936"/>
      <c r="KJQ15" s="936" t="s">
        <v>126</v>
      </c>
      <c r="KJR15" s="936"/>
      <c r="KJS15" s="936" t="s">
        <v>126</v>
      </c>
      <c r="KJT15" s="936"/>
      <c r="KJU15" s="936" t="s">
        <v>126</v>
      </c>
      <c r="KJV15" s="936"/>
      <c r="KJW15" s="936" t="s">
        <v>126</v>
      </c>
      <c r="KJX15" s="936"/>
      <c r="KJY15" s="936" t="s">
        <v>126</v>
      </c>
      <c r="KJZ15" s="936"/>
      <c r="KKA15" s="936" t="s">
        <v>126</v>
      </c>
      <c r="KKB15" s="936"/>
      <c r="KKC15" s="936" t="s">
        <v>126</v>
      </c>
      <c r="KKD15" s="936"/>
      <c r="KKE15" s="936" t="s">
        <v>126</v>
      </c>
      <c r="KKF15" s="936"/>
      <c r="KKG15" s="936" t="s">
        <v>126</v>
      </c>
      <c r="KKH15" s="936"/>
      <c r="KKI15" s="936" t="s">
        <v>126</v>
      </c>
      <c r="KKJ15" s="936"/>
      <c r="KKK15" s="936" t="s">
        <v>126</v>
      </c>
      <c r="KKL15" s="936"/>
      <c r="KKM15" s="936" t="s">
        <v>126</v>
      </c>
      <c r="KKN15" s="936"/>
      <c r="KKO15" s="936" t="s">
        <v>126</v>
      </c>
      <c r="KKP15" s="936"/>
      <c r="KKQ15" s="936" t="s">
        <v>126</v>
      </c>
      <c r="KKR15" s="936"/>
      <c r="KKS15" s="936" t="s">
        <v>126</v>
      </c>
      <c r="KKT15" s="936"/>
      <c r="KKU15" s="936" t="s">
        <v>126</v>
      </c>
      <c r="KKV15" s="936"/>
      <c r="KKW15" s="936" t="s">
        <v>126</v>
      </c>
      <c r="KKX15" s="936"/>
      <c r="KKY15" s="936" t="s">
        <v>126</v>
      </c>
      <c r="KKZ15" s="936"/>
      <c r="KLA15" s="936" t="s">
        <v>126</v>
      </c>
      <c r="KLB15" s="936"/>
      <c r="KLC15" s="936" t="s">
        <v>126</v>
      </c>
      <c r="KLD15" s="936"/>
      <c r="KLE15" s="936" t="s">
        <v>126</v>
      </c>
      <c r="KLF15" s="936"/>
      <c r="KLG15" s="936" t="s">
        <v>126</v>
      </c>
      <c r="KLH15" s="936"/>
      <c r="KLI15" s="936" t="s">
        <v>126</v>
      </c>
      <c r="KLJ15" s="936"/>
      <c r="KLK15" s="936" t="s">
        <v>126</v>
      </c>
      <c r="KLL15" s="936"/>
      <c r="KLM15" s="936" t="s">
        <v>126</v>
      </c>
      <c r="KLN15" s="936"/>
      <c r="KLO15" s="936" t="s">
        <v>126</v>
      </c>
      <c r="KLP15" s="936"/>
      <c r="KLQ15" s="936" t="s">
        <v>126</v>
      </c>
      <c r="KLR15" s="936"/>
      <c r="KLS15" s="936" t="s">
        <v>126</v>
      </c>
      <c r="KLT15" s="936"/>
      <c r="KLU15" s="936" t="s">
        <v>126</v>
      </c>
      <c r="KLV15" s="936"/>
      <c r="KLW15" s="936" t="s">
        <v>126</v>
      </c>
      <c r="KLX15" s="936"/>
      <c r="KLY15" s="936" t="s">
        <v>126</v>
      </c>
      <c r="KLZ15" s="936"/>
      <c r="KMA15" s="936" t="s">
        <v>126</v>
      </c>
      <c r="KMB15" s="936"/>
      <c r="KMC15" s="936" t="s">
        <v>126</v>
      </c>
      <c r="KMD15" s="936"/>
      <c r="KME15" s="936" t="s">
        <v>126</v>
      </c>
      <c r="KMF15" s="936"/>
      <c r="KMG15" s="936" t="s">
        <v>126</v>
      </c>
      <c r="KMH15" s="936"/>
      <c r="KMI15" s="936" t="s">
        <v>126</v>
      </c>
      <c r="KMJ15" s="936"/>
      <c r="KMK15" s="936" t="s">
        <v>126</v>
      </c>
      <c r="KML15" s="936"/>
      <c r="KMM15" s="936" t="s">
        <v>126</v>
      </c>
      <c r="KMN15" s="936"/>
      <c r="KMO15" s="936" t="s">
        <v>126</v>
      </c>
      <c r="KMP15" s="936"/>
      <c r="KMQ15" s="936" t="s">
        <v>126</v>
      </c>
      <c r="KMR15" s="936"/>
      <c r="KMS15" s="936" t="s">
        <v>126</v>
      </c>
      <c r="KMT15" s="936"/>
      <c r="KMU15" s="936" t="s">
        <v>126</v>
      </c>
      <c r="KMV15" s="936"/>
      <c r="KMW15" s="936" t="s">
        <v>126</v>
      </c>
      <c r="KMX15" s="936"/>
      <c r="KMY15" s="936" t="s">
        <v>126</v>
      </c>
      <c r="KMZ15" s="936"/>
      <c r="KNA15" s="936" t="s">
        <v>126</v>
      </c>
      <c r="KNB15" s="936"/>
      <c r="KNC15" s="936" t="s">
        <v>126</v>
      </c>
      <c r="KND15" s="936"/>
      <c r="KNE15" s="936" t="s">
        <v>126</v>
      </c>
      <c r="KNF15" s="936"/>
      <c r="KNG15" s="936" t="s">
        <v>126</v>
      </c>
      <c r="KNH15" s="936"/>
      <c r="KNI15" s="936" t="s">
        <v>126</v>
      </c>
      <c r="KNJ15" s="936"/>
      <c r="KNK15" s="936" t="s">
        <v>126</v>
      </c>
      <c r="KNL15" s="936"/>
      <c r="KNM15" s="936" t="s">
        <v>126</v>
      </c>
      <c r="KNN15" s="936"/>
      <c r="KNO15" s="936" t="s">
        <v>126</v>
      </c>
      <c r="KNP15" s="936"/>
      <c r="KNQ15" s="936" t="s">
        <v>126</v>
      </c>
      <c r="KNR15" s="936"/>
      <c r="KNS15" s="936" t="s">
        <v>126</v>
      </c>
      <c r="KNT15" s="936"/>
      <c r="KNU15" s="936" t="s">
        <v>126</v>
      </c>
      <c r="KNV15" s="936"/>
      <c r="KNW15" s="936" t="s">
        <v>126</v>
      </c>
      <c r="KNX15" s="936"/>
      <c r="KNY15" s="936" t="s">
        <v>126</v>
      </c>
      <c r="KNZ15" s="936"/>
      <c r="KOA15" s="936" t="s">
        <v>126</v>
      </c>
      <c r="KOB15" s="936"/>
      <c r="KOC15" s="936" t="s">
        <v>126</v>
      </c>
      <c r="KOD15" s="936"/>
      <c r="KOE15" s="936" t="s">
        <v>126</v>
      </c>
      <c r="KOF15" s="936"/>
      <c r="KOG15" s="936" t="s">
        <v>126</v>
      </c>
      <c r="KOH15" s="936"/>
      <c r="KOI15" s="936" t="s">
        <v>126</v>
      </c>
      <c r="KOJ15" s="936"/>
      <c r="KOK15" s="936" t="s">
        <v>126</v>
      </c>
      <c r="KOL15" s="936"/>
      <c r="KOM15" s="936" t="s">
        <v>126</v>
      </c>
      <c r="KON15" s="936"/>
      <c r="KOO15" s="936" t="s">
        <v>126</v>
      </c>
      <c r="KOP15" s="936"/>
      <c r="KOQ15" s="936" t="s">
        <v>126</v>
      </c>
      <c r="KOR15" s="936"/>
      <c r="KOS15" s="936" t="s">
        <v>126</v>
      </c>
      <c r="KOT15" s="936"/>
      <c r="KOU15" s="936" t="s">
        <v>126</v>
      </c>
      <c r="KOV15" s="936"/>
      <c r="KOW15" s="936" t="s">
        <v>126</v>
      </c>
      <c r="KOX15" s="936"/>
      <c r="KOY15" s="936" t="s">
        <v>126</v>
      </c>
      <c r="KOZ15" s="936"/>
      <c r="KPA15" s="936" t="s">
        <v>126</v>
      </c>
      <c r="KPB15" s="936"/>
      <c r="KPC15" s="936" t="s">
        <v>126</v>
      </c>
      <c r="KPD15" s="936"/>
      <c r="KPE15" s="936" t="s">
        <v>126</v>
      </c>
      <c r="KPF15" s="936"/>
      <c r="KPG15" s="936" t="s">
        <v>126</v>
      </c>
      <c r="KPH15" s="936"/>
      <c r="KPI15" s="936" t="s">
        <v>126</v>
      </c>
      <c r="KPJ15" s="936"/>
      <c r="KPK15" s="936" t="s">
        <v>126</v>
      </c>
      <c r="KPL15" s="936"/>
      <c r="KPM15" s="936" t="s">
        <v>126</v>
      </c>
      <c r="KPN15" s="936"/>
      <c r="KPO15" s="936" t="s">
        <v>126</v>
      </c>
      <c r="KPP15" s="936"/>
      <c r="KPQ15" s="936" t="s">
        <v>126</v>
      </c>
      <c r="KPR15" s="936"/>
      <c r="KPS15" s="936" t="s">
        <v>126</v>
      </c>
      <c r="KPT15" s="936"/>
      <c r="KPU15" s="936" t="s">
        <v>126</v>
      </c>
      <c r="KPV15" s="936"/>
      <c r="KPW15" s="936" t="s">
        <v>126</v>
      </c>
      <c r="KPX15" s="936"/>
      <c r="KPY15" s="936" t="s">
        <v>126</v>
      </c>
      <c r="KPZ15" s="936"/>
      <c r="KQA15" s="936" t="s">
        <v>126</v>
      </c>
      <c r="KQB15" s="936"/>
      <c r="KQC15" s="936" t="s">
        <v>126</v>
      </c>
      <c r="KQD15" s="936"/>
      <c r="KQE15" s="936" t="s">
        <v>126</v>
      </c>
      <c r="KQF15" s="936"/>
      <c r="KQG15" s="936" t="s">
        <v>126</v>
      </c>
      <c r="KQH15" s="936"/>
      <c r="KQI15" s="936" t="s">
        <v>126</v>
      </c>
      <c r="KQJ15" s="936"/>
      <c r="KQK15" s="936" t="s">
        <v>126</v>
      </c>
      <c r="KQL15" s="936"/>
      <c r="KQM15" s="936" t="s">
        <v>126</v>
      </c>
      <c r="KQN15" s="936"/>
      <c r="KQO15" s="936" t="s">
        <v>126</v>
      </c>
      <c r="KQP15" s="936"/>
      <c r="KQQ15" s="936" t="s">
        <v>126</v>
      </c>
      <c r="KQR15" s="936"/>
      <c r="KQS15" s="936" t="s">
        <v>126</v>
      </c>
      <c r="KQT15" s="936"/>
      <c r="KQU15" s="936" t="s">
        <v>126</v>
      </c>
      <c r="KQV15" s="936"/>
      <c r="KQW15" s="936" t="s">
        <v>126</v>
      </c>
      <c r="KQX15" s="936"/>
      <c r="KQY15" s="936" t="s">
        <v>126</v>
      </c>
      <c r="KQZ15" s="936"/>
      <c r="KRA15" s="936" t="s">
        <v>126</v>
      </c>
      <c r="KRB15" s="936"/>
      <c r="KRC15" s="936" t="s">
        <v>126</v>
      </c>
      <c r="KRD15" s="936"/>
      <c r="KRE15" s="936" t="s">
        <v>126</v>
      </c>
      <c r="KRF15" s="936"/>
      <c r="KRG15" s="936" t="s">
        <v>126</v>
      </c>
      <c r="KRH15" s="936"/>
      <c r="KRI15" s="936" t="s">
        <v>126</v>
      </c>
      <c r="KRJ15" s="936"/>
      <c r="KRK15" s="936" t="s">
        <v>126</v>
      </c>
      <c r="KRL15" s="936"/>
      <c r="KRM15" s="936" t="s">
        <v>126</v>
      </c>
      <c r="KRN15" s="936"/>
      <c r="KRO15" s="936" t="s">
        <v>126</v>
      </c>
      <c r="KRP15" s="936"/>
      <c r="KRQ15" s="936" t="s">
        <v>126</v>
      </c>
      <c r="KRR15" s="936"/>
      <c r="KRS15" s="936" t="s">
        <v>126</v>
      </c>
      <c r="KRT15" s="936"/>
      <c r="KRU15" s="936" t="s">
        <v>126</v>
      </c>
      <c r="KRV15" s="936"/>
      <c r="KRW15" s="936" t="s">
        <v>126</v>
      </c>
      <c r="KRX15" s="936"/>
      <c r="KRY15" s="936" t="s">
        <v>126</v>
      </c>
      <c r="KRZ15" s="936"/>
      <c r="KSA15" s="936" t="s">
        <v>126</v>
      </c>
      <c r="KSB15" s="936"/>
      <c r="KSC15" s="936" t="s">
        <v>126</v>
      </c>
      <c r="KSD15" s="936"/>
      <c r="KSE15" s="936" t="s">
        <v>126</v>
      </c>
      <c r="KSF15" s="936"/>
      <c r="KSG15" s="936" t="s">
        <v>126</v>
      </c>
      <c r="KSH15" s="936"/>
      <c r="KSI15" s="936" t="s">
        <v>126</v>
      </c>
      <c r="KSJ15" s="936"/>
      <c r="KSK15" s="936" t="s">
        <v>126</v>
      </c>
      <c r="KSL15" s="936"/>
      <c r="KSM15" s="936" t="s">
        <v>126</v>
      </c>
      <c r="KSN15" s="936"/>
      <c r="KSO15" s="936" t="s">
        <v>126</v>
      </c>
      <c r="KSP15" s="936"/>
      <c r="KSQ15" s="936" t="s">
        <v>126</v>
      </c>
      <c r="KSR15" s="936"/>
      <c r="KSS15" s="936" t="s">
        <v>126</v>
      </c>
      <c r="KST15" s="936"/>
      <c r="KSU15" s="936" t="s">
        <v>126</v>
      </c>
      <c r="KSV15" s="936"/>
      <c r="KSW15" s="936" t="s">
        <v>126</v>
      </c>
      <c r="KSX15" s="936"/>
      <c r="KSY15" s="936" t="s">
        <v>126</v>
      </c>
      <c r="KSZ15" s="936"/>
      <c r="KTA15" s="936" t="s">
        <v>126</v>
      </c>
      <c r="KTB15" s="936"/>
      <c r="KTC15" s="936" t="s">
        <v>126</v>
      </c>
      <c r="KTD15" s="936"/>
      <c r="KTE15" s="936" t="s">
        <v>126</v>
      </c>
      <c r="KTF15" s="936"/>
      <c r="KTG15" s="936" t="s">
        <v>126</v>
      </c>
      <c r="KTH15" s="936"/>
      <c r="KTI15" s="936" t="s">
        <v>126</v>
      </c>
      <c r="KTJ15" s="936"/>
      <c r="KTK15" s="936" t="s">
        <v>126</v>
      </c>
      <c r="KTL15" s="936"/>
      <c r="KTM15" s="936" t="s">
        <v>126</v>
      </c>
      <c r="KTN15" s="936"/>
      <c r="KTO15" s="936" t="s">
        <v>126</v>
      </c>
      <c r="KTP15" s="936"/>
      <c r="KTQ15" s="936" t="s">
        <v>126</v>
      </c>
      <c r="KTR15" s="936"/>
      <c r="KTS15" s="936" t="s">
        <v>126</v>
      </c>
      <c r="KTT15" s="936"/>
      <c r="KTU15" s="936" t="s">
        <v>126</v>
      </c>
      <c r="KTV15" s="936"/>
      <c r="KTW15" s="936" t="s">
        <v>126</v>
      </c>
      <c r="KTX15" s="936"/>
      <c r="KTY15" s="936" t="s">
        <v>126</v>
      </c>
      <c r="KTZ15" s="936"/>
      <c r="KUA15" s="936" t="s">
        <v>126</v>
      </c>
      <c r="KUB15" s="936"/>
      <c r="KUC15" s="936" t="s">
        <v>126</v>
      </c>
      <c r="KUD15" s="936"/>
      <c r="KUE15" s="936" t="s">
        <v>126</v>
      </c>
      <c r="KUF15" s="936"/>
      <c r="KUG15" s="936" t="s">
        <v>126</v>
      </c>
      <c r="KUH15" s="936"/>
      <c r="KUI15" s="936" t="s">
        <v>126</v>
      </c>
      <c r="KUJ15" s="936"/>
      <c r="KUK15" s="936" t="s">
        <v>126</v>
      </c>
      <c r="KUL15" s="936"/>
      <c r="KUM15" s="936" t="s">
        <v>126</v>
      </c>
      <c r="KUN15" s="936"/>
      <c r="KUO15" s="936" t="s">
        <v>126</v>
      </c>
      <c r="KUP15" s="936"/>
      <c r="KUQ15" s="936" t="s">
        <v>126</v>
      </c>
      <c r="KUR15" s="936"/>
      <c r="KUS15" s="936" t="s">
        <v>126</v>
      </c>
      <c r="KUT15" s="936"/>
      <c r="KUU15" s="936" t="s">
        <v>126</v>
      </c>
      <c r="KUV15" s="936"/>
      <c r="KUW15" s="936" t="s">
        <v>126</v>
      </c>
      <c r="KUX15" s="936"/>
      <c r="KUY15" s="936" t="s">
        <v>126</v>
      </c>
      <c r="KUZ15" s="936"/>
      <c r="KVA15" s="936" t="s">
        <v>126</v>
      </c>
      <c r="KVB15" s="936"/>
      <c r="KVC15" s="936" t="s">
        <v>126</v>
      </c>
      <c r="KVD15" s="936"/>
      <c r="KVE15" s="936" t="s">
        <v>126</v>
      </c>
      <c r="KVF15" s="936"/>
      <c r="KVG15" s="936" t="s">
        <v>126</v>
      </c>
      <c r="KVH15" s="936"/>
      <c r="KVI15" s="936" t="s">
        <v>126</v>
      </c>
      <c r="KVJ15" s="936"/>
      <c r="KVK15" s="936" t="s">
        <v>126</v>
      </c>
      <c r="KVL15" s="936"/>
      <c r="KVM15" s="936" t="s">
        <v>126</v>
      </c>
      <c r="KVN15" s="936"/>
      <c r="KVO15" s="936" t="s">
        <v>126</v>
      </c>
      <c r="KVP15" s="936"/>
      <c r="KVQ15" s="936" t="s">
        <v>126</v>
      </c>
      <c r="KVR15" s="936"/>
      <c r="KVS15" s="936" t="s">
        <v>126</v>
      </c>
      <c r="KVT15" s="936"/>
      <c r="KVU15" s="936" t="s">
        <v>126</v>
      </c>
      <c r="KVV15" s="936"/>
      <c r="KVW15" s="936" t="s">
        <v>126</v>
      </c>
      <c r="KVX15" s="936"/>
      <c r="KVY15" s="936" t="s">
        <v>126</v>
      </c>
      <c r="KVZ15" s="936"/>
      <c r="KWA15" s="936" t="s">
        <v>126</v>
      </c>
      <c r="KWB15" s="936"/>
      <c r="KWC15" s="936" t="s">
        <v>126</v>
      </c>
      <c r="KWD15" s="936"/>
      <c r="KWE15" s="936" t="s">
        <v>126</v>
      </c>
      <c r="KWF15" s="936"/>
      <c r="KWG15" s="936" t="s">
        <v>126</v>
      </c>
      <c r="KWH15" s="936"/>
      <c r="KWI15" s="936" t="s">
        <v>126</v>
      </c>
      <c r="KWJ15" s="936"/>
      <c r="KWK15" s="936" t="s">
        <v>126</v>
      </c>
      <c r="KWL15" s="936"/>
      <c r="KWM15" s="936" t="s">
        <v>126</v>
      </c>
      <c r="KWN15" s="936"/>
      <c r="KWO15" s="936" t="s">
        <v>126</v>
      </c>
      <c r="KWP15" s="936"/>
      <c r="KWQ15" s="936" t="s">
        <v>126</v>
      </c>
      <c r="KWR15" s="936"/>
      <c r="KWS15" s="936" t="s">
        <v>126</v>
      </c>
      <c r="KWT15" s="936"/>
      <c r="KWU15" s="936" t="s">
        <v>126</v>
      </c>
      <c r="KWV15" s="936"/>
      <c r="KWW15" s="936" t="s">
        <v>126</v>
      </c>
      <c r="KWX15" s="936"/>
      <c r="KWY15" s="936" t="s">
        <v>126</v>
      </c>
      <c r="KWZ15" s="936"/>
      <c r="KXA15" s="936" t="s">
        <v>126</v>
      </c>
      <c r="KXB15" s="936"/>
      <c r="KXC15" s="936" t="s">
        <v>126</v>
      </c>
      <c r="KXD15" s="936"/>
      <c r="KXE15" s="936" t="s">
        <v>126</v>
      </c>
      <c r="KXF15" s="936"/>
      <c r="KXG15" s="936" t="s">
        <v>126</v>
      </c>
      <c r="KXH15" s="936"/>
      <c r="KXI15" s="936" t="s">
        <v>126</v>
      </c>
      <c r="KXJ15" s="936"/>
      <c r="KXK15" s="936" t="s">
        <v>126</v>
      </c>
      <c r="KXL15" s="936"/>
      <c r="KXM15" s="936" t="s">
        <v>126</v>
      </c>
      <c r="KXN15" s="936"/>
      <c r="KXO15" s="936" t="s">
        <v>126</v>
      </c>
      <c r="KXP15" s="936"/>
      <c r="KXQ15" s="936" t="s">
        <v>126</v>
      </c>
      <c r="KXR15" s="936"/>
      <c r="KXS15" s="936" t="s">
        <v>126</v>
      </c>
      <c r="KXT15" s="936"/>
      <c r="KXU15" s="936" t="s">
        <v>126</v>
      </c>
      <c r="KXV15" s="936"/>
      <c r="KXW15" s="936" t="s">
        <v>126</v>
      </c>
      <c r="KXX15" s="936"/>
      <c r="KXY15" s="936" t="s">
        <v>126</v>
      </c>
      <c r="KXZ15" s="936"/>
      <c r="KYA15" s="936" t="s">
        <v>126</v>
      </c>
      <c r="KYB15" s="936"/>
      <c r="KYC15" s="936" t="s">
        <v>126</v>
      </c>
      <c r="KYD15" s="936"/>
      <c r="KYE15" s="936" t="s">
        <v>126</v>
      </c>
      <c r="KYF15" s="936"/>
      <c r="KYG15" s="936" t="s">
        <v>126</v>
      </c>
      <c r="KYH15" s="936"/>
      <c r="KYI15" s="936" t="s">
        <v>126</v>
      </c>
      <c r="KYJ15" s="936"/>
      <c r="KYK15" s="936" t="s">
        <v>126</v>
      </c>
      <c r="KYL15" s="936"/>
      <c r="KYM15" s="936" t="s">
        <v>126</v>
      </c>
      <c r="KYN15" s="936"/>
      <c r="KYO15" s="936" t="s">
        <v>126</v>
      </c>
      <c r="KYP15" s="936"/>
      <c r="KYQ15" s="936" t="s">
        <v>126</v>
      </c>
      <c r="KYR15" s="936"/>
      <c r="KYS15" s="936" t="s">
        <v>126</v>
      </c>
      <c r="KYT15" s="936"/>
      <c r="KYU15" s="936" t="s">
        <v>126</v>
      </c>
      <c r="KYV15" s="936"/>
      <c r="KYW15" s="936" t="s">
        <v>126</v>
      </c>
      <c r="KYX15" s="936"/>
      <c r="KYY15" s="936" t="s">
        <v>126</v>
      </c>
      <c r="KYZ15" s="936"/>
      <c r="KZA15" s="936" t="s">
        <v>126</v>
      </c>
      <c r="KZB15" s="936"/>
      <c r="KZC15" s="936" t="s">
        <v>126</v>
      </c>
      <c r="KZD15" s="936"/>
      <c r="KZE15" s="936" t="s">
        <v>126</v>
      </c>
      <c r="KZF15" s="936"/>
      <c r="KZG15" s="936" t="s">
        <v>126</v>
      </c>
      <c r="KZH15" s="936"/>
      <c r="KZI15" s="936" t="s">
        <v>126</v>
      </c>
      <c r="KZJ15" s="936"/>
      <c r="KZK15" s="936" t="s">
        <v>126</v>
      </c>
      <c r="KZL15" s="936"/>
      <c r="KZM15" s="936" t="s">
        <v>126</v>
      </c>
      <c r="KZN15" s="936"/>
      <c r="KZO15" s="936" t="s">
        <v>126</v>
      </c>
      <c r="KZP15" s="936"/>
      <c r="KZQ15" s="936" t="s">
        <v>126</v>
      </c>
      <c r="KZR15" s="936"/>
      <c r="KZS15" s="936" t="s">
        <v>126</v>
      </c>
      <c r="KZT15" s="936"/>
      <c r="KZU15" s="936" t="s">
        <v>126</v>
      </c>
      <c r="KZV15" s="936"/>
      <c r="KZW15" s="936" t="s">
        <v>126</v>
      </c>
      <c r="KZX15" s="936"/>
      <c r="KZY15" s="936" t="s">
        <v>126</v>
      </c>
      <c r="KZZ15" s="936"/>
      <c r="LAA15" s="936" t="s">
        <v>126</v>
      </c>
      <c r="LAB15" s="936"/>
      <c r="LAC15" s="936" t="s">
        <v>126</v>
      </c>
      <c r="LAD15" s="936"/>
      <c r="LAE15" s="936" t="s">
        <v>126</v>
      </c>
      <c r="LAF15" s="936"/>
      <c r="LAG15" s="936" t="s">
        <v>126</v>
      </c>
      <c r="LAH15" s="936"/>
      <c r="LAI15" s="936" t="s">
        <v>126</v>
      </c>
      <c r="LAJ15" s="936"/>
      <c r="LAK15" s="936" t="s">
        <v>126</v>
      </c>
      <c r="LAL15" s="936"/>
      <c r="LAM15" s="936" t="s">
        <v>126</v>
      </c>
      <c r="LAN15" s="936"/>
      <c r="LAO15" s="936" t="s">
        <v>126</v>
      </c>
      <c r="LAP15" s="936"/>
      <c r="LAQ15" s="936" t="s">
        <v>126</v>
      </c>
      <c r="LAR15" s="936"/>
      <c r="LAS15" s="936" t="s">
        <v>126</v>
      </c>
      <c r="LAT15" s="936"/>
      <c r="LAU15" s="936" t="s">
        <v>126</v>
      </c>
      <c r="LAV15" s="936"/>
      <c r="LAW15" s="936" t="s">
        <v>126</v>
      </c>
      <c r="LAX15" s="936"/>
      <c r="LAY15" s="936" t="s">
        <v>126</v>
      </c>
      <c r="LAZ15" s="936"/>
      <c r="LBA15" s="936" t="s">
        <v>126</v>
      </c>
      <c r="LBB15" s="936"/>
      <c r="LBC15" s="936" t="s">
        <v>126</v>
      </c>
      <c r="LBD15" s="936"/>
      <c r="LBE15" s="936" t="s">
        <v>126</v>
      </c>
      <c r="LBF15" s="936"/>
      <c r="LBG15" s="936" t="s">
        <v>126</v>
      </c>
      <c r="LBH15" s="936"/>
      <c r="LBI15" s="936" t="s">
        <v>126</v>
      </c>
      <c r="LBJ15" s="936"/>
      <c r="LBK15" s="936" t="s">
        <v>126</v>
      </c>
      <c r="LBL15" s="936"/>
      <c r="LBM15" s="936" t="s">
        <v>126</v>
      </c>
      <c r="LBN15" s="936"/>
      <c r="LBO15" s="936" t="s">
        <v>126</v>
      </c>
      <c r="LBP15" s="936"/>
      <c r="LBQ15" s="936" t="s">
        <v>126</v>
      </c>
      <c r="LBR15" s="936"/>
      <c r="LBS15" s="936" t="s">
        <v>126</v>
      </c>
      <c r="LBT15" s="936"/>
      <c r="LBU15" s="936" t="s">
        <v>126</v>
      </c>
      <c r="LBV15" s="936"/>
      <c r="LBW15" s="936" t="s">
        <v>126</v>
      </c>
      <c r="LBX15" s="936"/>
      <c r="LBY15" s="936" t="s">
        <v>126</v>
      </c>
      <c r="LBZ15" s="936"/>
      <c r="LCA15" s="936" t="s">
        <v>126</v>
      </c>
      <c r="LCB15" s="936"/>
      <c r="LCC15" s="936" t="s">
        <v>126</v>
      </c>
      <c r="LCD15" s="936"/>
      <c r="LCE15" s="936" t="s">
        <v>126</v>
      </c>
      <c r="LCF15" s="936"/>
      <c r="LCG15" s="936" t="s">
        <v>126</v>
      </c>
      <c r="LCH15" s="936"/>
      <c r="LCI15" s="936" t="s">
        <v>126</v>
      </c>
      <c r="LCJ15" s="936"/>
      <c r="LCK15" s="936" t="s">
        <v>126</v>
      </c>
      <c r="LCL15" s="936"/>
      <c r="LCM15" s="936" t="s">
        <v>126</v>
      </c>
      <c r="LCN15" s="936"/>
      <c r="LCO15" s="936" t="s">
        <v>126</v>
      </c>
      <c r="LCP15" s="936"/>
      <c r="LCQ15" s="936" t="s">
        <v>126</v>
      </c>
      <c r="LCR15" s="936"/>
      <c r="LCS15" s="936" t="s">
        <v>126</v>
      </c>
      <c r="LCT15" s="936"/>
      <c r="LCU15" s="936" t="s">
        <v>126</v>
      </c>
      <c r="LCV15" s="936"/>
      <c r="LCW15" s="936" t="s">
        <v>126</v>
      </c>
      <c r="LCX15" s="936"/>
      <c r="LCY15" s="936" t="s">
        <v>126</v>
      </c>
      <c r="LCZ15" s="936"/>
      <c r="LDA15" s="936" t="s">
        <v>126</v>
      </c>
      <c r="LDB15" s="936"/>
      <c r="LDC15" s="936" t="s">
        <v>126</v>
      </c>
      <c r="LDD15" s="936"/>
      <c r="LDE15" s="936" t="s">
        <v>126</v>
      </c>
      <c r="LDF15" s="936"/>
      <c r="LDG15" s="936" t="s">
        <v>126</v>
      </c>
      <c r="LDH15" s="936"/>
      <c r="LDI15" s="936" t="s">
        <v>126</v>
      </c>
      <c r="LDJ15" s="936"/>
      <c r="LDK15" s="936" t="s">
        <v>126</v>
      </c>
      <c r="LDL15" s="936"/>
      <c r="LDM15" s="936" t="s">
        <v>126</v>
      </c>
      <c r="LDN15" s="936"/>
      <c r="LDO15" s="936" t="s">
        <v>126</v>
      </c>
      <c r="LDP15" s="936"/>
      <c r="LDQ15" s="936" t="s">
        <v>126</v>
      </c>
      <c r="LDR15" s="936"/>
      <c r="LDS15" s="936" t="s">
        <v>126</v>
      </c>
      <c r="LDT15" s="936"/>
      <c r="LDU15" s="936" t="s">
        <v>126</v>
      </c>
      <c r="LDV15" s="936"/>
      <c r="LDW15" s="936" t="s">
        <v>126</v>
      </c>
      <c r="LDX15" s="936"/>
      <c r="LDY15" s="936" t="s">
        <v>126</v>
      </c>
      <c r="LDZ15" s="936"/>
      <c r="LEA15" s="936" t="s">
        <v>126</v>
      </c>
      <c r="LEB15" s="936"/>
      <c r="LEC15" s="936" t="s">
        <v>126</v>
      </c>
      <c r="LED15" s="936"/>
      <c r="LEE15" s="936" t="s">
        <v>126</v>
      </c>
      <c r="LEF15" s="936"/>
      <c r="LEG15" s="936" t="s">
        <v>126</v>
      </c>
      <c r="LEH15" s="936"/>
      <c r="LEI15" s="936" t="s">
        <v>126</v>
      </c>
      <c r="LEJ15" s="936"/>
      <c r="LEK15" s="936" t="s">
        <v>126</v>
      </c>
      <c r="LEL15" s="936"/>
      <c r="LEM15" s="936" t="s">
        <v>126</v>
      </c>
      <c r="LEN15" s="936"/>
      <c r="LEO15" s="936" t="s">
        <v>126</v>
      </c>
      <c r="LEP15" s="936"/>
      <c r="LEQ15" s="936" t="s">
        <v>126</v>
      </c>
      <c r="LER15" s="936"/>
      <c r="LES15" s="936" t="s">
        <v>126</v>
      </c>
      <c r="LET15" s="936"/>
      <c r="LEU15" s="936" t="s">
        <v>126</v>
      </c>
      <c r="LEV15" s="936"/>
      <c r="LEW15" s="936" t="s">
        <v>126</v>
      </c>
      <c r="LEX15" s="936"/>
      <c r="LEY15" s="936" t="s">
        <v>126</v>
      </c>
      <c r="LEZ15" s="936"/>
      <c r="LFA15" s="936" t="s">
        <v>126</v>
      </c>
      <c r="LFB15" s="936"/>
      <c r="LFC15" s="936" t="s">
        <v>126</v>
      </c>
      <c r="LFD15" s="936"/>
      <c r="LFE15" s="936" t="s">
        <v>126</v>
      </c>
      <c r="LFF15" s="936"/>
      <c r="LFG15" s="936" t="s">
        <v>126</v>
      </c>
      <c r="LFH15" s="936"/>
      <c r="LFI15" s="936" t="s">
        <v>126</v>
      </c>
      <c r="LFJ15" s="936"/>
      <c r="LFK15" s="936" t="s">
        <v>126</v>
      </c>
      <c r="LFL15" s="936"/>
      <c r="LFM15" s="936" t="s">
        <v>126</v>
      </c>
      <c r="LFN15" s="936"/>
      <c r="LFO15" s="936" t="s">
        <v>126</v>
      </c>
      <c r="LFP15" s="936"/>
      <c r="LFQ15" s="936" t="s">
        <v>126</v>
      </c>
      <c r="LFR15" s="936"/>
      <c r="LFS15" s="936" t="s">
        <v>126</v>
      </c>
      <c r="LFT15" s="936"/>
      <c r="LFU15" s="936" t="s">
        <v>126</v>
      </c>
      <c r="LFV15" s="936"/>
      <c r="LFW15" s="936" t="s">
        <v>126</v>
      </c>
      <c r="LFX15" s="936"/>
      <c r="LFY15" s="936" t="s">
        <v>126</v>
      </c>
      <c r="LFZ15" s="936"/>
      <c r="LGA15" s="936" t="s">
        <v>126</v>
      </c>
      <c r="LGB15" s="936"/>
      <c r="LGC15" s="936" t="s">
        <v>126</v>
      </c>
      <c r="LGD15" s="936"/>
      <c r="LGE15" s="936" t="s">
        <v>126</v>
      </c>
      <c r="LGF15" s="936"/>
      <c r="LGG15" s="936" t="s">
        <v>126</v>
      </c>
      <c r="LGH15" s="936"/>
      <c r="LGI15" s="936" t="s">
        <v>126</v>
      </c>
      <c r="LGJ15" s="936"/>
      <c r="LGK15" s="936" t="s">
        <v>126</v>
      </c>
      <c r="LGL15" s="936"/>
      <c r="LGM15" s="936" t="s">
        <v>126</v>
      </c>
      <c r="LGN15" s="936"/>
      <c r="LGO15" s="936" t="s">
        <v>126</v>
      </c>
      <c r="LGP15" s="936"/>
      <c r="LGQ15" s="936" t="s">
        <v>126</v>
      </c>
      <c r="LGR15" s="936"/>
      <c r="LGS15" s="936" t="s">
        <v>126</v>
      </c>
      <c r="LGT15" s="936"/>
      <c r="LGU15" s="936" t="s">
        <v>126</v>
      </c>
      <c r="LGV15" s="936"/>
      <c r="LGW15" s="936" t="s">
        <v>126</v>
      </c>
      <c r="LGX15" s="936"/>
      <c r="LGY15" s="936" t="s">
        <v>126</v>
      </c>
      <c r="LGZ15" s="936"/>
      <c r="LHA15" s="936" t="s">
        <v>126</v>
      </c>
      <c r="LHB15" s="936"/>
      <c r="LHC15" s="936" t="s">
        <v>126</v>
      </c>
      <c r="LHD15" s="936"/>
      <c r="LHE15" s="936" t="s">
        <v>126</v>
      </c>
      <c r="LHF15" s="936"/>
      <c r="LHG15" s="936" t="s">
        <v>126</v>
      </c>
      <c r="LHH15" s="936"/>
      <c r="LHI15" s="936" t="s">
        <v>126</v>
      </c>
      <c r="LHJ15" s="936"/>
      <c r="LHK15" s="936" t="s">
        <v>126</v>
      </c>
      <c r="LHL15" s="936"/>
      <c r="LHM15" s="936" t="s">
        <v>126</v>
      </c>
      <c r="LHN15" s="936"/>
      <c r="LHO15" s="936" t="s">
        <v>126</v>
      </c>
      <c r="LHP15" s="936"/>
      <c r="LHQ15" s="936" t="s">
        <v>126</v>
      </c>
      <c r="LHR15" s="936"/>
      <c r="LHS15" s="936" t="s">
        <v>126</v>
      </c>
      <c r="LHT15" s="936"/>
      <c r="LHU15" s="936" t="s">
        <v>126</v>
      </c>
      <c r="LHV15" s="936"/>
      <c r="LHW15" s="936" t="s">
        <v>126</v>
      </c>
      <c r="LHX15" s="936"/>
      <c r="LHY15" s="936" t="s">
        <v>126</v>
      </c>
      <c r="LHZ15" s="936"/>
      <c r="LIA15" s="936" t="s">
        <v>126</v>
      </c>
      <c r="LIB15" s="936"/>
      <c r="LIC15" s="936" t="s">
        <v>126</v>
      </c>
      <c r="LID15" s="936"/>
      <c r="LIE15" s="936" t="s">
        <v>126</v>
      </c>
      <c r="LIF15" s="936"/>
      <c r="LIG15" s="936" t="s">
        <v>126</v>
      </c>
      <c r="LIH15" s="936"/>
      <c r="LII15" s="936" t="s">
        <v>126</v>
      </c>
      <c r="LIJ15" s="936"/>
      <c r="LIK15" s="936" t="s">
        <v>126</v>
      </c>
      <c r="LIL15" s="936"/>
      <c r="LIM15" s="936" t="s">
        <v>126</v>
      </c>
      <c r="LIN15" s="936"/>
      <c r="LIO15" s="936" t="s">
        <v>126</v>
      </c>
      <c r="LIP15" s="936"/>
      <c r="LIQ15" s="936" t="s">
        <v>126</v>
      </c>
      <c r="LIR15" s="936"/>
      <c r="LIS15" s="936" t="s">
        <v>126</v>
      </c>
      <c r="LIT15" s="936"/>
      <c r="LIU15" s="936" t="s">
        <v>126</v>
      </c>
      <c r="LIV15" s="936"/>
      <c r="LIW15" s="936" t="s">
        <v>126</v>
      </c>
      <c r="LIX15" s="936"/>
      <c r="LIY15" s="936" t="s">
        <v>126</v>
      </c>
      <c r="LIZ15" s="936"/>
      <c r="LJA15" s="936" t="s">
        <v>126</v>
      </c>
      <c r="LJB15" s="936"/>
      <c r="LJC15" s="936" t="s">
        <v>126</v>
      </c>
      <c r="LJD15" s="936"/>
      <c r="LJE15" s="936" t="s">
        <v>126</v>
      </c>
      <c r="LJF15" s="936"/>
      <c r="LJG15" s="936" t="s">
        <v>126</v>
      </c>
      <c r="LJH15" s="936"/>
      <c r="LJI15" s="936" t="s">
        <v>126</v>
      </c>
      <c r="LJJ15" s="936"/>
      <c r="LJK15" s="936" t="s">
        <v>126</v>
      </c>
      <c r="LJL15" s="936"/>
      <c r="LJM15" s="936" t="s">
        <v>126</v>
      </c>
      <c r="LJN15" s="936"/>
      <c r="LJO15" s="936" t="s">
        <v>126</v>
      </c>
      <c r="LJP15" s="936"/>
      <c r="LJQ15" s="936" t="s">
        <v>126</v>
      </c>
      <c r="LJR15" s="936"/>
      <c r="LJS15" s="936" t="s">
        <v>126</v>
      </c>
      <c r="LJT15" s="936"/>
      <c r="LJU15" s="936" t="s">
        <v>126</v>
      </c>
      <c r="LJV15" s="936"/>
      <c r="LJW15" s="936" t="s">
        <v>126</v>
      </c>
      <c r="LJX15" s="936"/>
      <c r="LJY15" s="936" t="s">
        <v>126</v>
      </c>
      <c r="LJZ15" s="936"/>
      <c r="LKA15" s="936" t="s">
        <v>126</v>
      </c>
      <c r="LKB15" s="936"/>
      <c r="LKC15" s="936" t="s">
        <v>126</v>
      </c>
      <c r="LKD15" s="936"/>
      <c r="LKE15" s="936" t="s">
        <v>126</v>
      </c>
      <c r="LKF15" s="936"/>
      <c r="LKG15" s="936" t="s">
        <v>126</v>
      </c>
      <c r="LKH15" s="936"/>
      <c r="LKI15" s="936" t="s">
        <v>126</v>
      </c>
      <c r="LKJ15" s="936"/>
      <c r="LKK15" s="936" t="s">
        <v>126</v>
      </c>
      <c r="LKL15" s="936"/>
      <c r="LKM15" s="936" t="s">
        <v>126</v>
      </c>
      <c r="LKN15" s="936"/>
      <c r="LKO15" s="936" t="s">
        <v>126</v>
      </c>
      <c r="LKP15" s="936"/>
      <c r="LKQ15" s="936" t="s">
        <v>126</v>
      </c>
      <c r="LKR15" s="936"/>
      <c r="LKS15" s="936" t="s">
        <v>126</v>
      </c>
      <c r="LKT15" s="936"/>
      <c r="LKU15" s="936" t="s">
        <v>126</v>
      </c>
      <c r="LKV15" s="936"/>
      <c r="LKW15" s="936" t="s">
        <v>126</v>
      </c>
      <c r="LKX15" s="936"/>
      <c r="LKY15" s="936" t="s">
        <v>126</v>
      </c>
      <c r="LKZ15" s="936"/>
      <c r="LLA15" s="936" t="s">
        <v>126</v>
      </c>
      <c r="LLB15" s="936"/>
      <c r="LLC15" s="936" t="s">
        <v>126</v>
      </c>
      <c r="LLD15" s="936"/>
      <c r="LLE15" s="936" t="s">
        <v>126</v>
      </c>
      <c r="LLF15" s="936"/>
      <c r="LLG15" s="936" t="s">
        <v>126</v>
      </c>
      <c r="LLH15" s="936"/>
      <c r="LLI15" s="936" t="s">
        <v>126</v>
      </c>
      <c r="LLJ15" s="936"/>
      <c r="LLK15" s="936" t="s">
        <v>126</v>
      </c>
      <c r="LLL15" s="936"/>
      <c r="LLM15" s="936" t="s">
        <v>126</v>
      </c>
      <c r="LLN15" s="936"/>
      <c r="LLO15" s="936" t="s">
        <v>126</v>
      </c>
      <c r="LLP15" s="936"/>
      <c r="LLQ15" s="936" t="s">
        <v>126</v>
      </c>
      <c r="LLR15" s="936"/>
      <c r="LLS15" s="936" t="s">
        <v>126</v>
      </c>
      <c r="LLT15" s="936"/>
      <c r="LLU15" s="936" t="s">
        <v>126</v>
      </c>
      <c r="LLV15" s="936"/>
      <c r="LLW15" s="936" t="s">
        <v>126</v>
      </c>
      <c r="LLX15" s="936"/>
      <c r="LLY15" s="936" t="s">
        <v>126</v>
      </c>
      <c r="LLZ15" s="936"/>
      <c r="LMA15" s="936" t="s">
        <v>126</v>
      </c>
      <c r="LMB15" s="936"/>
      <c r="LMC15" s="936" t="s">
        <v>126</v>
      </c>
      <c r="LMD15" s="936"/>
      <c r="LME15" s="936" t="s">
        <v>126</v>
      </c>
      <c r="LMF15" s="936"/>
      <c r="LMG15" s="936" t="s">
        <v>126</v>
      </c>
      <c r="LMH15" s="936"/>
      <c r="LMI15" s="936" t="s">
        <v>126</v>
      </c>
      <c r="LMJ15" s="936"/>
      <c r="LMK15" s="936" t="s">
        <v>126</v>
      </c>
      <c r="LML15" s="936"/>
      <c r="LMM15" s="936" t="s">
        <v>126</v>
      </c>
      <c r="LMN15" s="936"/>
      <c r="LMO15" s="936" t="s">
        <v>126</v>
      </c>
      <c r="LMP15" s="936"/>
      <c r="LMQ15" s="936" t="s">
        <v>126</v>
      </c>
      <c r="LMR15" s="936"/>
      <c r="LMS15" s="936" t="s">
        <v>126</v>
      </c>
      <c r="LMT15" s="936"/>
      <c r="LMU15" s="936" t="s">
        <v>126</v>
      </c>
      <c r="LMV15" s="936"/>
      <c r="LMW15" s="936" t="s">
        <v>126</v>
      </c>
      <c r="LMX15" s="936"/>
      <c r="LMY15" s="936" t="s">
        <v>126</v>
      </c>
      <c r="LMZ15" s="936"/>
      <c r="LNA15" s="936" t="s">
        <v>126</v>
      </c>
      <c r="LNB15" s="936"/>
      <c r="LNC15" s="936" t="s">
        <v>126</v>
      </c>
      <c r="LND15" s="936"/>
      <c r="LNE15" s="936" t="s">
        <v>126</v>
      </c>
      <c r="LNF15" s="936"/>
      <c r="LNG15" s="936" t="s">
        <v>126</v>
      </c>
      <c r="LNH15" s="936"/>
      <c r="LNI15" s="936" t="s">
        <v>126</v>
      </c>
      <c r="LNJ15" s="936"/>
      <c r="LNK15" s="936" t="s">
        <v>126</v>
      </c>
      <c r="LNL15" s="936"/>
      <c r="LNM15" s="936" t="s">
        <v>126</v>
      </c>
      <c r="LNN15" s="936"/>
      <c r="LNO15" s="936" t="s">
        <v>126</v>
      </c>
      <c r="LNP15" s="936"/>
      <c r="LNQ15" s="936" t="s">
        <v>126</v>
      </c>
      <c r="LNR15" s="936"/>
      <c r="LNS15" s="936" t="s">
        <v>126</v>
      </c>
      <c r="LNT15" s="936"/>
      <c r="LNU15" s="936" t="s">
        <v>126</v>
      </c>
      <c r="LNV15" s="936"/>
      <c r="LNW15" s="936" t="s">
        <v>126</v>
      </c>
      <c r="LNX15" s="936"/>
      <c r="LNY15" s="936" t="s">
        <v>126</v>
      </c>
      <c r="LNZ15" s="936"/>
      <c r="LOA15" s="936" t="s">
        <v>126</v>
      </c>
      <c r="LOB15" s="936"/>
      <c r="LOC15" s="936" t="s">
        <v>126</v>
      </c>
      <c r="LOD15" s="936"/>
      <c r="LOE15" s="936" t="s">
        <v>126</v>
      </c>
      <c r="LOF15" s="936"/>
      <c r="LOG15" s="936" t="s">
        <v>126</v>
      </c>
      <c r="LOH15" s="936"/>
      <c r="LOI15" s="936" t="s">
        <v>126</v>
      </c>
      <c r="LOJ15" s="936"/>
      <c r="LOK15" s="936" t="s">
        <v>126</v>
      </c>
      <c r="LOL15" s="936"/>
      <c r="LOM15" s="936" t="s">
        <v>126</v>
      </c>
      <c r="LON15" s="936"/>
      <c r="LOO15" s="936" t="s">
        <v>126</v>
      </c>
      <c r="LOP15" s="936"/>
      <c r="LOQ15" s="936" t="s">
        <v>126</v>
      </c>
      <c r="LOR15" s="936"/>
      <c r="LOS15" s="936" t="s">
        <v>126</v>
      </c>
      <c r="LOT15" s="936"/>
      <c r="LOU15" s="936" t="s">
        <v>126</v>
      </c>
      <c r="LOV15" s="936"/>
      <c r="LOW15" s="936" t="s">
        <v>126</v>
      </c>
      <c r="LOX15" s="936"/>
      <c r="LOY15" s="936" t="s">
        <v>126</v>
      </c>
      <c r="LOZ15" s="936"/>
      <c r="LPA15" s="936" t="s">
        <v>126</v>
      </c>
      <c r="LPB15" s="936"/>
      <c r="LPC15" s="936" t="s">
        <v>126</v>
      </c>
      <c r="LPD15" s="936"/>
      <c r="LPE15" s="936" t="s">
        <v>126</v>
      </c>
      <c r="LPF15" s="936"/>
      <c r="LPG15" s="936" t="s">
        <v>126</v>
      </c>
      <c r="LPH15" s="936"/>
      <c r="LPI15" s="936" t="s">
        <v>126</v>
      </c>
      <c r="LPJ15" s="936"/>
      <c r="LPK15" s="936" t="s">
        <v>126</v>
      </c>
      <c r="LPL15" s="936"/>
      <c r="LPM15" s="936" t="s">
        <v>126</v>
      </c>
      <c r="LPN15" s="936"/>
      <c r="LPO15" s="936" t="s">
        <v>126</v>
      </c>
      <c r="LPP15" s="936"/>
      <c r="LPQ15" s="936" t="s">
        <v>126</v>
      </c>
      <c r="LPR15" s="936"/>
      <c r="LPS15" s="936" t="s">
        <v>126</v>
      </c>
      <c r="LPT15" s="936"/>
      <c r="LPU15" s="936" t="s">
        <v>126</v>
      </c>
      <c r="LPV15" s="936"/>
      <c r="LPW15" s="936" t="s">
        <v>126</v>
      </c>
      <c r="LPX15" s="936"/>
      <c r="LPY15" s="936" t="s">
        <v>126</v>
      </c>
      <c r="LPZ15" s="936"/>
      <c r="LQA15" s="936" t="s">
        <v>126</v>
      </c>
      <c r="LQB15" s="936"/>
      <c r="LQC15" s="936" t="s">
        <v>126</v>
      </c>
      <c r="LQD15" s="936"/>
      <c r="LQE15" s="936" t="s">
        <v>126</v>
      </c>
      <c r="LQF15" s="936"/>
      <c r="LQG15" s="936" t="s">
        <v>126</v>
      </c>
      <c r="LQH15" s="936"/>
      <c r="LQI15" s="936" t="s">
        <v>126</v>
      </c>
      <c r="LQJ15" s="936"/>
      <c r="LQK15" s="936" t="s">
        <v>126</v>
      </c>
      <c r="LQL15" s="936"/>
      <c r="LQM15" s="936" t="s">
        <v>126</v>
      </c>
      <c r="LQN15" s="936"/>
      <c r="LQO15" s="936" t="s">
        <v>126</v>
      </c>
      <c r="LQP15" s="936"/>
      <c r="LQQ15" s="936" t="s">
        <v>126</v>
      </c>
      <c r="LQR15" s="936"/>
      <c r="LQS15" s="936" t="s">
        <v>126</v>
      </c>
      <c r="LQT15" s="936"/>
      <c r="LQU15" s="936" t="s">
        <v>126</v>
      </c>
      <c r="LQV15" s="936"/>
      <c r="LQW15" s="936" t="s">
        <v>126</v>
      </c>
      <c r="LQX15" s="936"/>
      <c r="LQY15" s="936" t="s">
        <v>126</v>
      </c>
      <c r="LQZ15" s="936"/>
      <c r="LRA15" s="936" t="s">
        <v>126</v>
      </c>
      <c r="LRB15" s="936"/>
      <c r="LRC15" s="936" t="s">
        <v>126</v>
      </c>
      <c r="LRD15" s="936"/>
      <c r="LRE15" s="936" t="s">
        <v>126</v>
      </c>
      <c r="LRF15" s="936"/>
      <c r="LRG15" s="936" t="s">
        <v>126</v>
      </c>
      <c r="LRH15" s="936"/>
      <c r="LRI15" s="936" t="s">
        <v>126</v>
      </c>
      <c r="LRJ15" s="936"/>
      <c r="LRK15" s="936" t="s">
        <v>126</v>
      </c>
      <c r="LRL15" s="936"/>
      <c r="LRM15" s="936" t="s">
        <v>126</v>
      </c>
      <c r="LRN15" s="936"/>
      <c r="LRO15" s="936" t="s">
        <v>126</v>
      </c>
      <c r="LRP15" s="936"/>
      <c r="LRQ15" s="936" t="s">
        <v>126</v>
      </c>
      <c r="LRR15" s="936"/>
      <c r="LRS15" s="936" t="s">
        <v>126</v>
      </c>
      <c r="LRT15" s="936"/>
      <c r="LRU15" s="936" t="s">
        <v>126</v>
      </c>
      <c r="LRV15" s="936"/>
      <c r="LRW15" s="936" t="s">
        <v>126</v>
      </c>
      <c r="LRX15" s="936"/>
      <c r="LRY15" s="936" t="s">
        <v>126</v>
      </c>
      <c r="LRZ15" s="936"/>
      <c r="LSA15" s="936" t="s">
        <v>126</v>
      </c>
      <c r="LSB15" s="936"/>
      <c r="LSC15" s="936" t="s">
        <v>126</v>
      </c>
      <c r="LSD15" s="936"/>
      <c r="LSE15" s="936" t="s">
        <v>126</v>
      </c>
      <c r="LSF15" s="936"/>
      <c r="LSG15" s="936" t="s">
        <v>126</v>
      </c>
      <c r="LSH15" s="936"/>
      <c r="LSI15" s="936" t="s">
        <v>126</v>
      </c>
      <c r="LSJ15" s="936"/>
      <c r="LSK15" s="936" t="s">
        <v>126</v>
      </c>
      <c r="LSL15" s="936"/>
      <c r="LSM15" s="936" t="s">
        <v>126</v>
      </c>
      <c r="LSN15" s="936"/>
      <c r="LSO15" s="936" t="s">
        <v>126</v>
      </c>
      <c r="LSP15" s="936"/>
      <c r="LSQ15" s="936" t="s">
        <v>126</v>
      </c>
      <c r="LSR15" s="936"/>
      <c r="LSS15" s="936" t="s">
        <v>126</v>
      </c>
      <c r="LST15" s="936"/>
      <c r="LSU15" s="936" t="s">
        <v>126</v>
      </c>
      <c r="LSV15" s="936"/>
      <c r="LSW15" s="936" t="s">
        <v>126</v>
      </c>
      <c r="LSX15" s="936"/>
      <c r="LSY15" s="936" t="s">
        <v>126</v>
      </c>
      <c r="LSZ15" s="936"/>
      <c r="LTA15" s="936" t="s">
        <v>126</v>
      </c>
      <c r="LTB15" s="936"/>
      <c r="LTC15" s="936" t="s">
        <v>126</v>
      </c>
      <c r="LTD15" s="936"/>
      <c r="LTE15" s="936" t="s">
        <v>126</v>
      </c>
      <c r="LTF15" s="936"/>
      <c r="LTG15" s="936" t="s">
        <v>126</v>
      </c>
      <c r="LTH15" s="936"/>
      <c r="LTI15" s="936" t="s">
        <v>126</v>
      </c>
      <c r="LTJ15" s="936"/>
      <c r="LTK15" s="936" t="s">
        <v>126</v>
      </c>
      <c r="LTL15" s="936"/>
      <c r="LTM15" s="936" t="s">
        <v>126</v>
      </c>
      <c r="LTN15" s="936"/>
      <c r="LTO15" s="936" t="s">
        <v>126</v>
      </c>
      <c r="LTP15" s="936"/>
      <c r="LTQ15" s="936" t="s">
        <v>126</v>
      </c>
      <c r="LTR15" s="936"/>
      <c r="LTS15" s="936" t="s">
        <v>126</v>
      </c>
      <c r="LTT15" s="936"/>
      <c r="LTU15" s="936" t="s">
        <v>126</v>
      </c>
      <c r="LTV15" s="936"/>
      <c r="LTW15" s="936" t="s">
        <v>126</v>
      </c>
      <c r="LTX15" s="936"/>
      <c r="LTY15" s="936" t="s">
        <v>126</v>
      </c>
      <c r="LTZ15" s="936"/>
      <c r="LUA15" s="936" t="s">
        <v>126</v>
      </c>
      <c r="LUB15" s="936"/>
      <c r="LUC15" s="936" t="s">
        <v>126</v>
      </c>
      <c r="LUD15" s="936"/>
      <c r="LUE15" s="936" t="s">
        <v>126</v>
      </c>
      <c r="LUF15" s="936"/>
      <c r="LUG15" s="936" t="s">
        <v>126</v>
      </c>
      <c r="LUH15" s="936"/>
      <c r="LUI15" s="936" t="s">
        <v>126</v>
      </c>
      <c r="LUJ15" s="936"/>
      <c r="LUK15" s="936" t="s">
        <v>126</v>
      </c>
      <c r="LUL15" s="936"/>
      <c r="LUM15" s="936" t="s">
        <v>126</v>
      </c>
      <c r="LUN15" s="936"/>
      <c r="LUO15" s="936" t="s">
        <v>126</v>
      </c>
      <c r="LUP15" s="936"/>
      <c r="LUQ15" s="936" t="s">
        <v>126</v>
      </c>
      <c r="LUR15" s="936"/>
      <c r="LUS15" s="936" t="s">
        <v>126</v>
      </c>
      <c r="LUT15" s="936"/>
      <c r="LUU15" s="936" t="s">
        <v>126</v>
      </c>
      <c r="LUV15" s="936"/>
      <c r="LUW15" s="936" t="s">
        <v>126</v>
      </c>
      <c r="LUX15" s="936"/>
      <c r="LUY15" s="936" t="s">
        <v>126</v>
      </c>
      <c r="LUZ15" s="936"/>
      <c r="LVA15" s="936" t="s">
        <v>126</v>
      </c>
      <c r="LVB15" s="936"/>
      <c r="LVC15" s="936" t="s">
        <v>126</v>
      </c>
      <c r="LVD15" s="936"/>
      <c r="LVE15" s="936" t="s">
        <v>126</v>
      </c>
      <c r="LVF15" s="936"/>
      <c r="LVG15" s="936" t="s">
        <v>126</v>
      </c>
      <c r="LVH15" s="936"/>
      <c r="LVI15" s="936" t="s">
        <v>126</v>
      </c>
      <c r="LVJ15" s="936"/>
      <c r="LVK15" s="936" t="s">
        <v>126</v>
      </c>
      <c r="LVL15" s="936"/>
      <c r="LVM15" s="936" t="s">
        <v>126</v>
      </c>
      <c r="LVN15" s="936"/>
      <c r="LVO15" s="936" t="s">
        <v>126</v>
      </c>
      <c r="LVP15" s="936"/>
      <c r="LVQ15" s="936" t="s">
        <v>126</v>
      </c>
      <c r="LVR15" s="936"/>
      <c r="LVS15" s="936" t="s">
        <v>126</v>
      </c>
      <c r="LVT15" s="936"/>
      <c r="LVU15" s="936" t="s">
        <v>126</v>
      </c>
      <c r="LVV15" s="936"/>
      <c r="LVW15" s="936" t="s">
        <v>126</v>
      </c>
      <c r="LVX15" s="936"/>
      <c r="LVY15" s="936" t="s">
        <v>126</v>
      </c>
      <c r="LVZ15" s="936"/>
      <c r="LWA15" s="936" t="s">
        <v>126</v>
      </c>
      <c r="LWB15" s="936"/>
      <c r="LWC15" s="936" t="s">
        <v>126</v>
      </c>
      <c r="LWD15" s="936"/>
      <c r="LWE15" s="936" t="s">
        <v>126</v>
      </c>
      <c r="LWF15" s="936"/>
      <c r="LWG15" s="936" t="s">
        <v>126</v>
      </c>
      <c r="LWH15" s="936"/>
      <c r="LWI15" s="936" t="s">
        <v>126</v>
      </c>
      <c r="LWJ15" s="936"/>
      <c r="LWK15" s="936" t="s">
        <v>126</v>
      </c>
      <c r="LWL15" s="936"/>
      <c r="LWM15" s="936" t="s">
        <v>126</v>
      </c>
      <c r="LWN15" s="936"/>
      <c r="LWO15" s="936" t="s">
        <v>126</v>
      </c>
      <c r="LWP15" s="936"/>
      <c r="LWQ15" s="936" t="s">
        <v>126</v>
      </c>
      <c r="LWR15" s="936"/>
      <c r="LWS15" s="936" t="s">
        <v>126</v>
      </c>
      <c r="LWT15" s="936"/>
      <c r="LWU15" s="936" t="s">
        <v>126</v>
      </c>
      <c r="LWV15" s="936"/>
      <c r="LWW15" s="936" t="s">
        <v>126</v>
      </c>
      <c r="LWX15" s="936"/>
      <c r="LWY15" s="936" t="s">
        <v>126</v>
      </c>
      <c r="LWZ15" s="936"/>
      <c r="LXA15" s="936" t="s">
        <v>126</v>
      </c>
      <c r="LXB15" s="936"/>
      <c r="LXC15" s="936" t="s">
        <v>126</v>
      </c>
      <c r="LXD15" s="936"/>
      <c r="LXE15" s="936" t="s">
        <v>126</v>
      </c>
      <c r="LXF15" s="936"/>
      <c r="LXG15" s="936" t="s">
        <v>126</v>
      </c>
      <c r="LXH15" s="936"/>
      <c r="LXI15" s="936" t="s">
        <v>126</v>
      </c>
      <c r="LXJ15" s="936"/>
      <c r="LXK15" s="936" t="s">
        <v>126</v>
      </c>
      <c r="LXL15" s="936"/>
      <c r="LXM15" s="936" t="s">
        <v>126</v>
      </c>
      <c r="LXN15" s="936"/>
      <c r="LXO15" s="936" t="s">
        <v>126</v>
      </c>
      <c r="LXP15" s="936"/>
      <c r="LXQ15" s="936" t="s">
        <v>126</v>
      </c>
      <c r="LXR15" s="936"/>
      <c r="LXS15" s="936" t="s">
        <v>126</v>
      </c>
      <c r="LXT15" s="936"/>
      <c r="LXU15" s="936" t="s">
        <v>126</v>
      </c>
      <c r="LXV15" s="936"/>
      <c r="LXW15" s="936" t="s">
        <v>126</v>
      </c>
      <c r="LXX15" s="936"/>
      <c r="LXY15" s="936" t="s">
        <v>126</v>
      </c>
      <c r="LXZ15" s="936"/>
      <c r="LYA15" s="936" t="s">
        <v>126</v>
      </c>
      <c r="LYB15" s="936"/>
      <c r="LYC15" s="936" t="s">
        <v>126</v>
      </c>
      <c r="LYD15" s="936"/>
      <c r="LYE15" s="936" t="s">
        <v>126</v>
      </c>
      <c r="LYF15" s="936"/>
      <c r="LYG15" s="936" t="s">
        <v>126</v>
      </c>
      <c r="LYH15" s="936"/>
      <c r="LYI15" s="936" t="s">
        <v>126</v>
      </c>
      <c r="LYJ15" s="936"/>
      <c r="LYK15" s="936" t="s">
        <v>126</v>
      </c>
      <c r="LYL15" s="936"/>
      <c r="LYM15" s="936" t="s">
        <v>126</v>
      </c>
      <c r="LYN15" s="936"/>
      <c r="LYO15" s="936" t="s">
        <v>126</v>
      </c>
      <c r="LYP15" s="936"/>
      <c r="LYQ15" s="936" t="s">
        <v>126</v>
      </c>
      <c r="LYR15" s="936"/>
      <c r="LYS15" s="936" t="s">
        <v>126</v>
      </c>
      <c r="LYT15" s="936"/>
      <c r="LYU15" s="936" t="s">
        <v>126</v>
      </c>
      <c r="LYV15" s="936"/>
      <c r="LYW15" s="936" t="s">
        <v>126</v>
      </c>
      <c r="LYX15" s="936"/>
      <c r="LYY15" s="936" t="s">
        <v>126</v>
      </c>
      <c r="LYZ15" s="936"/>
      <c r="LZA15" s="936" t="s">
        <v>126</v>
      </c>
      <c r="LZB15" s="936"/>
      <c r="LZC15" s="936" t="s">
        <v>126</v>
      </c>
      <c r="LZD15" s="936"/>
      <c r="LZE15" s="936" t="s">
        <v>126</v>
      </c>
      <c r="LZF15" s="936"/>
      <c r="LZG15" s="936" t="s">
        <v>126</v>
      </c>
      <c r="LZH15" s="936"/>
      <c r="LZI15" s="936" t="s">
        <v>126</v>
      </c>
      <c r="LZJ15" s="936"/>
      <c r="LZK15" s="936" t="s">
        <v>126</v>
      </c>
      <c r="LZL15" s="936"/>
      <c r="LZM15" s="936" t="s">
        <v>126</v>
      </c>
      <c r="LZN15" s="936"/>
      <c r="LZO15" s="936" t="s">
        <v>126</v>
      </c>
      <c r="LZP15" s="936"/>
      <c r="LZQ15" s="936" t="s">
        <v>126</v>
      </c>
      <c r="LZR15" s="936"/>
      <c r="LZS15" s="936" t="s">
        <v>126</v>
      </c>
      <c r="LZT15" s="936"/>
      <c r="LZU15" s="936" t="s">
        <v>126</v>
      </c>
      <c r="LZV15" s="936"/>
      <c r="LZW15" s="936" t="s">
        <v>126</v>
      </c>
      <c r="LZX15" s="936"/>
      <c r="LZY15" s="936" t="s">
        <v>126</v>
      </c>
      <c r="LZZ15" s="936"/>
      <c r="MAA15" s="936" t="s">
        <v>126</v>
      </c>
      <c r="MAB15" s="936"/>
      <c r="MAC15" s="936" t="s">
        <v>126</v>
      </c>
      <c r="MAD15" s="936"/>
      <c r="MAE15" s="936" t="s">
        <v>126</v>
      </c>
      <c r="MAF15" s="936"/>
      <c r="MAG15" s="936" t="s">
        <v>126</v>
      </c>
      <c r="MAH15" s="936"/>
      <c r="MAI15" s="936" t="s">
        <v>126</v>
      </c>
      <c r="MAJ15" s="936"/>
      <c r="MAK15" s="936" t="s">
        <v>126</v>
      </c>
      <c r="MAL15" s="936"/>
      <c r="MAM15" s="936" t="s">
        <v>126</v>
      </c>
      <c r="MAN15" s="936"/>
      <c r="MAO15" s="936" t="s">
        <v>126</v>
      </c>
      <c r="MAP15" s="936"/>
      <c r="MAQ15" s="936" t="s">
        <v>126</v>
      </c>
      <c r="MAR15" s="936"/>
      <c r="MAS15" s="936" t="s">
        <v>126</v>
      </c>
      <c r="MAT15" s="936"/>
      <c r="MAU15" s="936" t="s">
        <v>126</v>
      </c>
      <c r="MAV15" s="936"/>
      <c r="MAW15" s="936" t="s">
        <v>126</v>
      </c>
      <c r="MAX15" s="936"/>
      <c r="MAY15" s="936" t="s">
        <v>126</v>
      </c>
      <c r="MAZ15" s="936"/>
      <c r="MBA15" s="936" t="s">
        <v>126</v>
      </c>
      <c r="MBB15" s="936"/>
      <c r="MBC15" s="936" t="s">
        <v>126</v>
      </c>
      <c r="MBD15" s="936"/>
      <c r="MBE15" s="936" t="s">
        <v>126</v>
      </c>
      <c r="MBF15" s="936"/>
      <c r="MBG15" s="936" t="s">
        <v>126</v>
      </c>
      <c r="MBH15" s="936"/>
      <c r="MBI15" s="936" t="s">
        <v>126</v>
      </c>
      <c r="MBJ15" s="936"/>
      <c r="MBK15" s="936" t="s">
        <v>126</v>
      </c>
      <c r="MBL15" s="936"/>
      <c r="MBM15" s="936" t="s">
        <v>126</v>
      </c>
      <c r="MBN15" s="936"/>
      <c r="MBO15" s="936" t="s">
        <v>126</v>
      </c>
      <c r="MBP15" s="936"/>
      <c r="MBQ15" s="936" t="s">
        <v>126</v>
      </c>
      <c r="MBR15" s="936"/>
      <c r="MBS15" s="936" t="s">
        <v>126</v>
      </c>
      <c r="MBT15" s="936"/>
      <c r="MBU15" s="936" t="s">
        <v>126</v>
      </c>
      <c r="MBV15" s="936"/>
      <c r="MBW15" s="936" t="s">
        <v>126</v>
      </c>
      <c r="MBX15" s="936"/>
      <c r="MBY15" s="936" t="s">
        <v>126</v>
      </c>
      <c r="MBZ15" s="936"/>
      <c r="MCA15" s="936" t="s">
        <v>126</v>
      </c>
      <c r="MCB15" s="936"/>
      <c r="MCC15" s="936" t="s">
        <v>126</v>
      </c>
      <c r="MCD15" s="936"/>
      <c r="MCE15" s="936" t="s">
        <v>126</v>
      </c>
      <c r="MCF15" s="936"/>
      <c r="MCG15" s="936" t="s">
        <v>126</v>
      </c>
      <c r="MCH15" s="936"/>
      <c r="MCI15" s="936" t="s">
        <v>126</v>
      </c>
      <c r="MCJ15" s="936"/>
      <c r="MCK15" s="936" t="s">
        <v>126</v>
      </c>
      <c r="MCL15" s="936"/>
      <c r="MCM15" s="936" t="s">
        <v>126</v>
      </c>
      <c r="MCN15" s="936"/>
      <c r="MCO15" s="936" t="s">
        <v>126</v>
      </c>
      <c r="MCP15" s="936"/>
      <c r="MCQ15" s="936" t="s">
        <v>126</v>
      </c>
      <c r="MCR15" s="936"/>
      <c r="MCS15" s="936" t="s">
        <v>126</v>
      </c>
      <c r="MCT15" s="936"/>
      <c r="MCU15" s="936" t="s">
        <v>126</v>
      </c>
      <c r="MCV15" s="936"/>
      <c r="MCW15" s="936" t="s">
        <v>126</v>
      </c>
      <c r="MCX15" s="936"/>
      <c r="MCY15" s="936" t="s">
        <v>126</v>
      </c>
      <c r="MCZ15" s="936"/>
      <c r="MDA15" s="936" t="s">
        <v>126</v>
      </c>
      <c r="MDB15" s="936"/>
      <c r="MDC15" s="936" t="s">
        <v>126</v>
      </c>
      <c r="MDD15" s="936"/>
      <c r="MDE15" s="936" t="s">
        <v>126</v>
      </c>
      <c r="MDF15" s="936"/>
      <c r="MDG15" s="936" t="s">
        <v>126</v>
      </c>
      <c r="MDH15" s="936"/>
      <c r="MDI15" s="936" t="s">
        <v>126</v>
      </c>
      <c r="MDJ15" s="936"/>
      <c r="MDK15" s="936" t="s">
        <v>126</v>
      </c>
      <c r="MDL15" s="936"/>
      <c r="MDM15" s="936" t="s">
        <v>126</v>
      </c>
      <c r="MDN15" s="936"/>
      <c r="MDO15" s="936" t="s">
        <v>126</v>
      </c>
      <c r="MDP15" s="936"/>
      <c r="MDQ15" s="936" t="s">
        <v>126</v>
      </c>
      <c r="MDR15" s="936"/>
      <c r="MDS15" s="936" t="s">
        <v>126</v>
      </c>
      <c r="MDT15" s="936"/>
      <c r="MDU15" s="936" t="s">
        <v>126</v>
      </c>
      <c r="MDV15" s="936"/>
      <c r="MDW15" s="936" t="s">
        <v>126</v>
      </c>
      <c r="MDX15" s="936"/>
      <c r="MDY15" s="936" t="s">
        <v>126</v>
      </c>
      <c r="MDZ15" s="936"/>
      <c r="MEA15" s="936" t="s">
        <v>126</v>
      </c>
      <c r="MEB15" s="936"/>
      <c r="MEC15" s="936" t="s">
        <v>126</v>
      </c>
      <c r="MED15" s="936"/>
      <c r="MEE15" s="936" t="s">
        <v>126</v>
      </c>
      <c r="MEF15" s="936"/>
      <c r="MEG15" s="936" t="s">
        <v>126</v>
      </c>
      <c r="MEH15" s="936"/>
      <c r="MEI15" s="936" t="s">
        <v>126</v>
      </c>
      <c r="MEJ15" s="936"/>
      <c r="MEK15" s="936" t="s">
        <v>126</v>
      </c>
      <c r="MEL15" s="936"/>
      <c r="MEM15" s="936" t="s">
        <v>126</v>
      </c>
      <c r="MEN15" s="936"/>
      <c r="MEO15" s="936" t="s">
        <v>126</v>
      </c>
      <c r="MEP15" s="936"/>
      <c r="MEQ15" s="936" t="s">
        <v>126</v>
      </c>
      <c r="MER15" s="936"/>
      <c r="MES15" s="936" t="s">
        <v>126</v>
      </c>
      <c r="MET15" s="936"/>
      <c r="MEU15" s="936" t="s">
        <v>126</v>
      </c>
      <c r="MEV15" s="936"/>
      <c r="MEW15" s="936" t="s">
        <v>126</v>
      </c>
      <c r="MEX15" s="936"/>
      <c r="MEY15" s="936" t="s">
        <v>126</v>
      </c>
      <c r="MEZ15" s="936"/>
      <c r="MFA15" s="936" t="s">
        <v>126</v>
      </c>
      <c r="MFB15" s="936"/>
      <c r="MFC15" s="936" t="s">
        <v>126</v>
      </c>
      <c r="MFD15" s="936"/>
      <c r="MFE15" s="936" t="s">
        <v>126</v>
      </c>
      <c r="MFF15" s="936"/>
      <c r="MFG15" s="936" t="s">
        <v>126</v>
      </c>
      <c r="MFH15" s="936"/>
      <c r="MFI15" s="936" t="s">
        <v>126</v>
      </c>
      <c r="MFJ15" s="936"/>
      <c r="MFK15" s="936" t="s">
        <v>126</v>
      </c>
      <c r="MFL15" s="936"/>
      <c r="MFM15" s="936" t="s">
        <v>126</v>
      </c>
      <c r="MFN15" s="936"/>
      <c r="MFO15" s="936" t="s">
        <v>126</v>
      </c>
      <c r="MFP15" s="936"/>
      <c r="MFQ15" s="936" t="s">
        <v>126</v>
      </c>
      <c r="MFR15" s="936"/>
      <c r="MFS15" s="936" t="s">
        <v>126</v>
      </c>
      <c r="MFT15" s="936"/>
      <c r="MFU15" s="936" t="s">
        <v>126</v>
      </c>
      <c r="MFV15" s="936"/>
      <c r="MFW15" s="936" t="s">
        <v>126</v>
      </c>
      <c r="MFX15" s="936"/>
      <c r="MFY15" s="936" t="s">
        <v>126</v>
      </c>
      <c r="MFZ15" s="936"/>
      <c r="MGA15" s="936" t="s">
        <v>126</v>
      </c>
      <c r="MGB15" s="936"/>
      <c r="MGC15" s="936" t="s">
        <v>126</v>
      </c>
      <c r="MGD15" s="936"/>
      <c r="MGE15" s="936" t="s">
        <v>126</v>
      </c>
      <c r="MGF15" s="936"/>
      <c r="MGG15" s="936" t="s">
        <v>126</v>
      </c>
      <c r="MGH15" s="936"/>
      <c r="MGI15" s="936" t="s">
        <v>126</v>
      </c>
      <c r="MGJ15" s="936"/>
      <c r="MGK15" s="936" t="s">
        <v>126</v>
      </c>
      <c r="MGL15" s="936"/>
      <c r="MGM15" s="936" t="s">
        <v>126</v>
      </c>
      <c r="MGN15" s="936"/>
      <c r="MGO15" s="936" t="s">
        <v>126</v>
      </c>
      <c r="MGP15" s="936"/>
      <c r="MGQ15" s="936" t="s">
        <v>126</v>
      </c>
      <c r="MGR15" s="936"/>
      <c r="MGS15" s="936" t="s">
        <v>126</v>
      </c>
      <c r="MGT15" s="936"/>
      <c r="MGU15" s="936" t="s">
        <v>126</v>
      </c>
      <c r="MGV15" s="936"/>
      <c r="MGW15" s="936" t="s">
        <v>126</v>
      </c>
      <c r="MGX15" s="936"/>
      <c r="MGY15" s="936" t="s">
        <v>126</v>
      </c>
      <c r="MGZ15" s="936"/>
      <c r="MHA15" s="936" t="s">
        <v>126</v>
      </c>
      <c r="MHB15" s="936"/>
      <c r="MHC15" s="936" t="s">
        <v>126</v>
      </c>
      <c r="MHD15" s="936"/>
      <c r="MHE15" s="936" t="s">
        <v>126</v>
      </c>
      <c r="MHF15" s="936"/>
      <c r="MHG15" s="936" t="s">
        <v>126</v>
      </c>
      <c r="MHH15" s="936"/>
      <c r="MHI15" s="936" t="s">
        <v>126</v>
      </c>
      <c r="MHJ15" s="936"/>
      <c r="MHK15" s="936" t="s">
        <v>126</v>
      </c>
      <c r="MHL15" s="936"/>
      <c r="MHM15" s="936" t="s">
        <v>126</v>
      </c>
      <c r="MHN15" s="936"/>
      <c r="MHO15" s="936" t="s">
        <v>126</v>
      </c>
      <c r="MHP15" s="936"/>
      <c r="MHQ15" s="936" t="s">
        <v>126</v>
      </c>
      <c r="MHR15" s="936"/>
      <c r="MHS15" s="936" t="s">
        <v>126</v>
      </c>
      <c r="MHT15" s="936"/>
      <c r="MHU15" s="936" t="s">
        <v>126</v>
      </c>
      <c r="MHV15" s="936"/>
      <c r="MHW15" s="936" t="s">
        <v>126</v>
      </c>
      <c r="MHX15" s="936"/>
      <c r="MHY15" s="936" t="s">
        <v>126</v>
      </c>
      <c r="MHZ15" s="936"/>
      <c r="MIA15" s="936" t="s">
        <v>126</v>
      </c>
      <c r="MIB15" s="936"/>
      <c r="MIC15" s="936" t="s">
        <v>126</v>
      </c>
      <c r="MID15" s="936"/>
      <c r="MIE15" s="936" t="s">
        <v>126</v>
      </c>
      <c r="MIF15" s="936"/>
      <c r="MIG15" s="936" t="s">
        <v>126</v>
      </c>
      <c r="MIH15" s="936"/>
      <c r="MII15" s="936" t="s">
        <v>126</v>
      </c>
      <c r="MIJ15" s="936"/>
      <c r="MIK15" s="936" t="s">
        <v>126</v>
      </c>
      <c r="MIL15" s="936"/>
      <c r="MIM15" s="936" t="s">
        <v>126</v>
      </c>
      <c r="MIN15" s="936"/>
      <c r="MIO15" s="936" t="s">
        <v>126</v>
      </c>
      <c r="MIP15" s="936"/>
      <c r="MIQ15" s="936" t="s">
        <v>126</v>
      </c>
      <c r="MIR15" s="936"/>
      <c r="MIS15" s="936" t="s">
        <v>126</v>
      </c>
      <c r="MIT15" s="936"/>
      <c r="MIU15" s="936" t="s">
        <v>126</v>
      </c>
      <c r="MIV15" s="936"/>
      <c r="MIW15" s="936" t="s">
        <v>126</v>
      </c>
      <c r="MIX15" s="936"/>
      <c r="MIY15" s="936" t="s">
        <v>126</v>
      </c>
      <c r="MIZ15" s="936"/>
      <c r="MJA15" s="936" t="s">
        <v>126</v>
      </c>
      <c r="MJB15" s="936"/>
      <c r="MJC15" s="936" t="s">
        <v>126</v>
      </c>
      <c r="MJD15" s="936"/>
      <c r="MJE15" s="936" t="s">
        <v>126</v>
      </c>
      <c r="MJF15" s="936"/>
      <c r="MJG15" s="936" t="s">
        <v>126</v>
      </c>
      <c r="MJH15" s="936"/>
      <c r="MJI15" s="936" t="s">
        <v>126</v>
      </c>
      <c r="MJJ15" s="936"/>
      <c r="MJK15" s="936" t="s">
        <v>126</v>
      </c>
      <c r="MJL15" s="936"/>
      <c r="MJM15" s="936" t="s">
        <v>126</v>
      </c>
      <c r="MJN15" s="936"/>
      <c r="MJO15" s="936" t="s">
        <v>126</v>
      </c>
      <c r="MJP15" s="936"/>
      <c r="MJQ15" s="936" t="s">
        <v>126</v>
      </c>
      <c r="MJR15" s="936"/>
      <c r="MJS15" s="936" t="s">
        <v>126</v>
      </c>
      <c r="MJT15" s="936"/>
      <c r="MJU15" s="936" t="s">
        <v>126</v>
      </c>
      <c r="MJV15" s="936"/>
      <c r="MJW15" s="936" t="s">
        <v>126</v>
      </c>
      <c r="MJX15" s="936"/>
      <c r="MJY15" s="936" t="s">
        <v>126</v>
      </c>
      <c r="MJZ15" s="936"/>
      <c r="MKA15" s="936" t="s">
        <v>126</v>
      </c>
      <c r="MKB15" s="936"/>
      <c r="MKC15" s="936" t="s">
        <v>126</v>
      </c>
      <c r="MKD15" s="936"/>
      <c r="MKE15" s="936" t="s">
        <v>126</v>
      </c>
      <c r="MKF15" s="936"/>
      <c r="MKG15" s="936" t="s">
        <v>126</v>
      </c>
      <c r="MKH15" s="936"/>
      <c r="MKI15" s="936" t="s">
        <v>126</v>
      </c>
      <c r="MKJ15" s="936"/>
      <c r="MKK15" s="936" t="s">
        <v>126</v>
      </c>
      <c r="MKL15" s="936"/>
      <c r="MKM15" s="936" t="s">
        <v>126</v>
      </c>
      <c r="MKN15" s="936"/>
      <c r="MKO15" s="936" t="s">
        <v>126</v>
      </c>
      <c r="MKP15" s="936"/>
      <c r="MKQ15" s="936" t="s">
        <v>126</v>
      </c>
      <c r="MKR15" s="936"/>
      <c r="MKS15" s="936" t="s">
        <v>126</v>
      </c>
      <c r="MKT15" s="936"/>
      <c r="MKU15" s="936" t="s">
        <v>126</v>
      </c>
      <c r="MKV15" s="936"/>
      <c r="MKW15" s="936" t="s">
        <v>126</v>
      </c>
      <c r="MKX15" s="936"/>
      <c r="MKY15" s="936" t="s">
        <v>126</v>
      </c>
      <c r="MKZ15" s="936"/>
      <c r="MLA15" s="936" t="s">
        <v>126</v>
      </c>
      <c r="MLB15" s="936"/>
      <c r="MLC15" s="936" t="s">
        <v>126</v>
      </c>
      <c r="MLD15" s="936"/>
      <c r="MLE15" s="936" t="s">
        <v>126</v>
      </c>
      <c r="MLF15" s="936"/>
      <c r="MLG15" s="936" t="s">
        <v>126</v>
      </c>
      <c r="MLH15" s="936"/>
      <c r="MLI15" s="936" t="s">
        <v>126</v>
      </c>
      <c r="MLJ15" s="936"/>
      <c r="MLK15" s="936" t="s">
        <v>126</v>
      </c>
      <c r="MLL15" s="936"/>
      <c r="MLM15" s="936" t="s">
        <v>126</v>
      </c>
      <c r="MLN15" s="936"/>
      <c r="MLO15" s="936" t="s">
        <v>126</v>
      </c>
      <c r="MLP15" s="936"/>
      <c r="MLQ15" s="936" t="s">
        <v>126</v>
      </c>
      <c r="MLR15" s="936"/>
      <c r="MLS15" s="936" t="s">
        <v>126</v>
      </c>
      <c r="MLT15" s="936"/>
      <c r="MLU15" s="936" t="s">
        <v>126</v>
      </c>
      <c r="MLV15" s="936"/>
      <c r="MLW15" s="936" t="s">
        <v>126</v>
      </c>
      <c r="MLX15" s="936"/>
      <c r="MLY15" s="936" t="s">
        <v>126</v>
      </c>
      <c r="MLZ15" s="936"/>
      <c r="MMA15" s="936" t="s">
        <v>126</v>
      </c>
      <c r="MMB15" s="936"/>
      <c r="MMC15" s="936" t="s">
        <v>126</v>
      </c>
      <c r="MMD15" s="936"/>
      <c r="MME15" s="936" t="s">
        <v>126</v>
      </c>
      <c r="MMF15" s="936"/>
      <c r="MMG15" s="936" t="s">
        <v>126</v>
      </c>
      <c r="MMH15" s="936"/>
      <c r="MMI15" s="936" t="s">
        <v>126</v>
      </c>
      <c r="MMJ15" s="936"/>
      <c r="MMK15" s="936" t="s">
        <v>126</v>
      </c>
      <c r="MML15" s="936"/>
      <c r="MMM15" s="936" t="s">
        <v>126</v>
      </c>
      <c r="MMN15" s="936"/>
      <c r="MMO15" s="936" t="s">
        <v>126</v>
      </c>
      <c r="MMP15" s="936"/>
      <c r="MMQ15" s="936" t="s">
        <v>126</v>
      </c>
      <c r="MMR15" s="936"/>
      <c r="MMS15" s="936" t="s">
        <v>126</v>
      </c>
      <c r="MMT15" s="936"/>
      <c r="MMU15" s="936" t="s">
        <v>126</v>
      </c>
      <c r="MMV15" s="936"/>
      <c r="MMW15" s="936" t="s">
        <v>126</v>
      </c>
      <c r="MMX15" s="936"/>
      <c r="MMY15" s="936" t="s">
        <v>126</v>
      </c>
      <c r="MMZ15" s="936"/>
      <c r="MNA15" s="936" t="s">
        <v>126</v>
      </c>
      <c r="MNB15" s="936"/>
      <c r="MNC15" s="936" t="s">
        <v>126</v>
      </c>
      <c r="MND15" s="936"/>
      <c r="MNE15" s="936" t="s">
        <v>126</v>
      </c>
      <c r="MNF15" s="936"/>
      <c r="MNG15" s="936" t="s">
        <v>126</v>
      </c>
      <c r="MNH15" s="936"/>
      <c r="MNI15" s="936" t="s">
        <v>126</v>
      </c>
      <c r="MNJ15" s="936"/>
      <c r="MNK15" s="936" t="s">
        <v>126</v>
      </c>
      <c r="MNL15" s="936"/>
      <c r="MNM15" s="936" t="s">
        <v>126</v>
      </c>
      <c r="MNN15" s="936"/>
      <c r="MNO15" s="936" t="s">
        <v>126</v>
      </c>
      <c r="MNP15" s="936"/>
      <c r="MNQ15" s="936" t="s">
        <v>126</v>
      </c>
      <c r="MNR15" s="936"/>
      <c r="MNS15" s="936" t="s">
        <v>126</v>
      </c>
      <c r="MNT15" s="936"/>
      <c r="MNU15" s="936" t="s">
        <v>126</v>
      </c>
      <c r="MNV15" s="936"/>
      <c r="MNW15" s="936" t="s">
        <v>126</v>
      </c>
      <c r="MNX15" s="936"/>
      <c r="MNY15" s="936" t="s">
        <v>126</v>
      </c>
      <c r="MNZ15" s="936"/>
      <c r="MOA15" s="936" t="s">
        <v>126</v>
      </c>
      <c r="MOB15" s="936"/>
      <c r="MOC15" s="936" t="s">
        <v>126</v>
      </c>
      <c r="MOD15" s="936"/>
      <c r="MOE15" s="936" t="s">
        <v>126</v>
      </c>
      <c r="MOF15" s="936"/>
      <c r="MOG15" s="936" t="s">
        <v>126</v>
      </c>
      <c r="MOH15" s="936"/>
      <c r="MOI15" s="936" t="s">
        <v>126</v>
      </c>
      <c r="MOJ15" s="936"/>
      <c r="MOK15" s="936" t="s">
        <v>126</v>
      </c>
      <c r="MOL15" s="936"/>
      <c r="MOM15" s="936" t="s">
        <v>126</v>
      </c>
      <c r="MON15" s="936"/>
      <c r="MOO15" s="936" t="s">
        <v>126</v>
      </c>
      <c r="MOP15" s="936"/>
      <c r="MOQ15" s="936" t="s">
        <v>126</v>
      </c>
      <c r="MOR15" s="936"/>
      <c r="MOS15" s="936" t="s">
        <v>126</v>
      </c>
      <c r="MOT15" s="936"/>
      <c r="MOU15" s="936" t="s">
        <v>126</v>
      </c>
      <c r="MOV15" s="936"/>
      <c r="MOW15" s="936" t="s">
        <v>126</v>
      </c>
      <c r="MOX15" s="936"/>
      <c r="MOY15" s="936" t="s">
        <v>126</v>
      </c>
      <c r="MOZ15" s="936"/>
      <c r="MPA15" s="936" t="s">
        <v>126</v>
      </c>
      <c r="MPB15" s="936"/>
      <c r="MPC15" s="936" t="s">
        <v>126</v>
      </c>
      <c r="MPD15" s="936"/>
      <c r="MPE15" s="936" t="s">
        <v>126</v>
      </c>
      <c r="MPF15" s="936"/>
      <c r="MPG15" s="936" t="s">
        <v>126</v>
      </c>
      <c r="MPH15" s="936"/>
      <c r="MPI15" s="936" t="s">
        <v>126</v>
      </c>
      <c r="MPJ15" s="936"/>
      <c r="MPK15" s="936" t="s">
        <v>126</v>
      </c>
      <c r="MPL15" s="936"/>
      <c r="MPM15" s="936" t="s">
        <v>126</v>
      </c>
      <c r="MPN15" s="936"/>
      <c r="MPO15" s="936" t="s">
        <v>126</v>
      </c>
      <c r="MPP15" s="936"/>
      <c r="MPQ15" s="936" t="s">
        <v>126</v>
      </c>
      <c r="MPR15" s="936"/>
      <c r="MPS15" s="936" t="s">
        <v>126</v>
      </c>
      <c r="MPT15" s="936"/>
      <c r="MPU15" s="936" t="s">
        <v>126</v>
      </c>
      <c r="MPV15" s="936"/>
      <c r="MPW15" s="936" t="s">
        <v>126</v>
      </c>
      <c r="MPX15" s="936"/>
      <c r="MPY15" s="936" t="s">
        <v>126</v>
      </c>
      <c r="MPZ15" s="936"/>
      <c r="MQA15" s="936" t="s">
        <v>126</v>
      </c>
      <c r="MQB15" s="936"/>
      <c r="MQC15" s="936" t="s">
        <v>126</v>
      </c>
      <c r="MQD15" s="936"/>
      <c r="MQE15" s="936" t="s">
        <v>126</v>
      </c>
      <c r="MQF15" s="936"/>
      <c r="MQG15" s="936" t="s">
        <v>126</v>
      </c>
      <c r="MQH15" s="936"/>
      <c r="MQI15" s="936" t="s">
        <v>126</v>
      </c>
      <c r="MQJ15" s="936"/>
      <c r="MQK15" s="936" t="s">
        <v>126</v>
      </c>
      <c r="MQL15" s="936"/>
      <c r="MQM15" s="936" t="s">
        <v>126</v>
      </c>
      <c r="MQN15" s="936"/>
      <c r="MQO15" s="936" t="s">
        <v>126</v>
      </c>
      <c r="MQP15" s="936"/>
      <c r="MQQ15" s="936" t="s">
        <v>126</v>
      </c>
      <c r="MQR15" s="936"/>
      <c r="MQS15" s="936" t="s">
        <v>126</v>
      </c>
      <c r="MQT15" s="936"/>
      <c r="MQU15" s="936" t="s">
        <v>126</v>
      </c>
      <c r="MQV15" s="936"/>
      <c r="MQW15" s="936" t="s">
        <v>126</v>
      </c>
      <c r="MQX15" s="936"/>
      <c r="MQY15" s="936" t="s">
        <v>126</v>
      </c>
      <c r="MQZ15" s="936"/>
      <c r="MRA15" s="936" t="s">
        <v>126</v>
      </c>
      <c r="MRB15" s="936"/>
      <c r="MRC15" s="936" t="s">
        <v>126</v>
      </c>
      <c r="MRD15" s="936"/>
      <c r="MRE15" s="936" t="s">
        <v>126</v>
      </c>
      <c r="MRF15" s="936"/>
      <c r="MRG15" s="936" t="s">
        <v>126</v>
      </c>
      <c r="MRH15" s="936"/>
      <c r="MRI15" s="936" t="s">
        <v>126</v>
      </c>
      <c r="MRJ15" s="936"/>
      <c r="MRK15" s="936" t="s">
        <v>126</v>
      </c>
      <c r="MRL15" s="936"/>
      <c r="MRM15" s="936" t="s">
        <v>126</v>
      </c>
      <c r="MRN15" s="936"/>
      <c r="MRO15" s="936" t="s">
        <v>126</v>
      </c>
      <c r="MRP15" s="936"/>
      <c r="MRQ15" s="936" t="s">
        <v>126</v>
      </c>
      <c r="MRR15" s="936"/>
      <c r="MRS15" s="936" t="s">
        <v>126</v>
      </c>
      <c r="MRT15" s="936"/>
      <c r="MRU15" s="936" t="s">
        <v>126</v>
      </c>
      <c r="MRV15" s="936"/>
      <c r="MRW15" s="936" t="s">
        <v>126</v>
      </c>
      <c r="MRX15" s="936"/>
      <c r="MRY15" s="936" t="s">
        <v>126</v>
      </c>
      <c r="MRZ15" s="936"/>
      <c r="MSA15" s="936" t="s">
        <v>126</v>
      </c>
      <c r="MSB15" s="936"/>
      <c r="MSC15" s="936" t="s">
        <v>126</v>
      </c>
      <c r="MSD15" s="936"/>
      <c r="MSE15" s="936" t="s">
        <v>126</v>
      </c>
      <c r="MSF15" s="936"/>
      <c r="MSG15" s="936" t="s">
        <v>126</v>
      </c>
      <c r="MSH15" s="936"/>
      <c r="MSI15" s="936" t="s">
        <v>126</v>
      </c>
      <c r="MSJ15" s="936"/>
      <c r="MSK15" s="936" t="s">
        <v>126</v>
      </c>
      <c r="MSL15" s="936"/>
      <c r="MSM15" s="936" t="s">
        <v>126</v>
      </c>
      <c r="MSN15" s="936"/>
      <c r="MSO15" s="936" t="s">
        <v>126</v>
      </c>
      <c r="MSP15" s="936"/>
      <c r="MSQ15" s="936" t="s">
        <v>126</v>
      </c>
      <c r="MSR15" s="936"/>
      <c r="MSS15" s="936" t="s">
        <v>126</v>
      </c>
      <c r="MST15" s="936"/>
      <c r="MSU15" s="936" t="s">
        <v>126</v>
      </c>
      <c r="MSV15" s="936"/>
      <c r="MSW15" s="936" t="s">
        <v>126</v>
      </c>
      <c r="MSX15" s="936"/>
      <c r="MSY15" s="936" t="s">
        <v>126</v>
      </c>
      <c r="MSZ15" s="936"/>
      <c r="MTA15" s="936" t="s">
        <v>126</v>
      </c>
      <c r="MTB15" s="936"/>
      <c r="MTC15" s="936" t="s">
        <v>126</v>
      </c>
      <c r="MTD15" s="936"/>
      <c r="MTE15" s="936" t="s">
        <v>126</v>
      </c>
      <c r="MTF15" s="936"/>
      <c r="MTG15" s="936" t="s">
        <v>126</v>
      </c>
      <c r="MTH15" s="936"/>
      <c r="MTI15" s="936" t="s">
        <v>126</v>
      </c>
      <c r="MTJ15" s="936"/>
      <c r="MTK15" s="936" t="s">
        <v>126</v>
      </c>
      <c r="MTL15" s="936"/>
      <c r="MTM15" s="936" t="s">
        <v>126</v>
      </c>
      <c r="MTN15" s="936"/>
      <c r="MTO15" s="936" t="s">
        <v>126</v>
      </c>
      <c r="MTP15" s="936"/>
      <c r="MTQ15" s="936" t="s">
        <v>126</v>
      </c>
      <c r="MTR15" s="936"/>
      <c r="MTS15" s="936" t="s">
        <v>126</v>
      </c>
      <c r="MTT15" s="936"/>
      <c r="MTU15" s="936" t="s">
        <v>126</v>
      </c>
      <c r="MTV15" s="936"/>
      <c r="MTW15" s="936" t="s">
        <v>126</v>
      </c>
      <c r="MTX15" s="936"/>
      <c r="MTY15" s="936" t="s">
        <v>126</v>
      </c>
      <c r="MTZ15" s="936"/>
      <c r="MUA15" s="936" t="s">
        <v>126</v>
      </c>
      <c r="MUB15" s="936"/>
      <c r="MUC15" s="936" t="s">
        <v>126</v>
      </c>
      <c r="MUD15" s="936"/>
      <c r="MUE15" s="936" t="s">
        <v>126</v>
      </c>
      <c r="MUF15" s="936"/>
      <c r="MUG15" s="936" t="s">
        <v>126</v>
      </c>
      <c r="MUH15" s="936"/>
      <c r="MUI15" s="936" t="s">
        <v>126</v>
      </c>
      <c r="MUJ15" s="936"/>
      <c r="MUK15" s="936" t="s">
        <v>126</v>
      </c>
      <c r="MUL15" s="936"/>
      <c r="MUM15" s="936" t="s">
        <v>126</v>
      </c>
      <c r="MUN15" s="936"/>
      <c r="MUO15" s="936" t="s">
        <v>126</v>
      </c>
      <c r="MUP15" s="936"/>
      <c r="MUQ15" s="936" t="s">
        <v>126</v>
      </c>
      <c r="MUR15" s="936"/>
      <c r="MUS15" s="936" t="s">
        <v>126</v>
      </c>
      <c r="MUT15" s="936"/>
      <c r="MUU15" s="936" t="s">
        <v>126</v>
      </c>
      <c r="MUV15" s="936"/>
      <c r="MUW15" s="936" t="s">
        <v>126</v>
      </c>
      <c r="MUX15" s="936"/>
      <c r="MUY15" s="936" t="s">
        <v>126</v>
      </c>
      <c r="MUZ15" s="936"/>
      <c r="MVA15" s="936" t="s">
        <v>126</v>
      </c>
      <c r="MVB15" s="936"/>
      <c r="MVC15" s="936" t="s">
        <v>126</v>
      </c>
      <c r="MVD15" s="936"/>
      <c r="MVE15" s="936" t="s">
        <v>126</v>
      </c>
      <c r="MVF15" s="936"/>
      <c r="MVG15" s="936" t="s">
        <v>126</v>
      </c>
      <c r="MVH15" s="936"/>
      <c r="MVI15" s="936" t="s">
        <v>126</v>
      </c>
      <c r="MVJ15" s="936"/>
      <c r="MVK15" s="936" t="s">
        <v>126</v>
      </c>
      <c r="MVL15" s="936"/>
      <c r="MVM15" s="936" t="s">
        <v>126</v>
      </c>
      <c r="MVN15" s="936"/>
      <c r="MVO15" s="936" t="s">
        <v>126</v>
      </c>
      <c r="MVP15" s="936"/>
      <c r="MVQ15" s="936" t="s">
        <v>126</v>
      </c>
      <c r="MVR15" s="936"/>
      <c r="MVS15" s="936" t="s">
        <v>126</v>
      </c>
      <c r="MVT15" s="936"/>
      <c r="MVU15" s="936" t="s">
        <v>126</v>
      </c>
      <c r="MVV15" s="936"/>
      <c r="MVW15" s="936" t="s">
        <v>126</v>
      </c>
      <c r="MVX15" s="936"/>
      <c r="MVY15" s="936" t="s">
        <v>126</v>
      </c>
      <c r="MVZ15" s="936"/>
      <c r="MWA15" s="936" t="s">
        <v>126</v>
      </c>
      <c r="MWB15" s="936"/>
      <c r="MWC15" s="936" t="s">
        <v>126</v>
      </c>
      <c r="MWD15" s="936"/>
      <c r="MWE15" s="936" t="s">
        <v>126</v>
      </c>
      <c r="MWF15" s="936"/>
      <c r="MWG15" s="936" t="s">
        <v>126</v>
      </c>
      <c r="MWH15" s="936"/>
      <c r="MWI15" s="936" t="s">
        <v>126</v>
      </c>
      <c r="MWJ15" s="936"/>
      <c r="MWK15" s="936" t="s">
        <v>126</v>
      </c>
      <c r="MWL15" s="936"/>
      <c r="MWM15" s="936" t="s">
        <v>126</v>
      </c>
      <c r="MWN15" s="936"/>
      <c r="MWO15" s="936" t="s">
        <v>126</v>
      </c>
      <c r="MWP15" s="936"/>
      <c r="MWQ15" s="936" t="s">
        <v>126</v>
      </c>
      <c r="MWR15" s="936"/>
      <c r="MWS15" s="936" t="s">
        <v>126</v>
      </c>
      <c r="MWT15" s="936"/>
      <c r="MWU15" s="936" t="s">
        <v>126</v>
      </c>
      <c r="MWV15" s="936"/>
      <c r="MWW15" s="936" t="s">
        <v>126</v>
      </c>
      <c r="MWX15" s="936"/>
      <c r="MWY15" s="936" t="s">
        <v>126</v>
      </c>
      <c r="MWZ15" s="936"/>
      <c r="MXA15" s="936" t="s">
        <v>126</v>
      </c>
      <c r="MXB15" s="936"/>
      <c r="MXC15" s="936" t="s">
        <v>126</v>
      </c>
      <c r="MXD15" s="936"/>
      <c r="MXE15" s="936" t="s">
        <v>126</v>
      </c>
      <c r="MXF15" s="936"/>
      <c r="MXG15" s="936" t="s">
        <v>126</v>
      </c>
      <c r="MXH15" s="936"/>
      <c r="MXI15" s="936" t="s">
        <v>126</v>
      </c>
      <c r="MXJ15" s="936"/>
      <c r="MXK15" s="936" t="s">
        <v>126</v>
      </c>
      <c r="MXL15" s="936"/>
      <c r="MXM15" s="936" t="s">
        <v>126</v>
      </c>
      <c r="MXN15" s="936"/>
      <c r="MXO15" s="936" t="s">
        <v>126</v>
      </c>
      <c r="MXP15" s="936"/>
      <c r="MXQ15" s="936" t="s">
        <v>126</v>
      </c>
      <c r="MXR15" s="936"/>
      <c r="MXS15" s="936" t="s">
        <v>126</v>
      </c>
      <c r="MXT15" s="936"/>
      <c r="MXU15" s="936" t="s">
        <v>126</v>
      </c>
      <c r="MXV15" s="936"/>
      <c r="MXW15" s="936" t="s">
        <v>126</v>
      </c>
      <c r="MXX15" s="936"/>
      <c r="MXY15" s="936" t="s">
        <v>126</v>
      </c>
      <c r="MXZ15" s="936"/>
      <c r="MYA15" s="936" t="s">
        <v>126</v>
      </c>
      <c r="MYB15" s="936"/>
      <c r="MYC15" s="936" t="s">
        <v>126</v>
      </c>
      <c r="MYD15" s="936"/>
      <c r="MYE15" s="936" t="s">
        <v>126</v>
      </c>
      <c r="MYF15" s="936"/>
      <c r="MYG15" s="936" t="s">
        <v>126</v>
      </c>
      <c r="MYH15" s="936"/>
      <c r="MYI15" s="936" t="s">
        <v>126</v>
      </c>
      <c r="MYJ15" s="936"/>
      <c r="MYK15" s="936" t="s">
        <v>126</v>
      </c>
      <c r="MYL15" s="936"/>
      <c r="MYM15" s="936" t="s">
        <v>126</v>
      </c>
      <c r="MYN15" s="936"/>
      <c r="MYO15" s="936" t="s">
        <v>126</v>
      </c>
      <c r="MYP15" s="936"/>
      <c r="MYQ15" s="936" t="s">
        <v>126</v>
      </c>
      <c r="MYR15" s="936"/>
      <c r="MYS15" s="936" t="s">
        <v>126</v>
      </c>
      <c r="MYT15" s="936"/>
      <c r="MYU15" s="936" t="s">
        <v>126</v>
      </c>
      <c r="MYV15" s="936"/>
      <c r="MYW15" s="936" t="s">
        <v>126</v>
      </c>
      <c r="MYX15" s="936"/>
      <c r="MYY15" s="936" t="s">
        <v>126</v>
      </c>
      <c r="MYZ15" s="936"/>
      <c r="MZA15" s="936" t="s">
        <v>126</v>
      </c>
      <c r="MZB15" s="936"/>
      <c r="MZC15" s="936" t="s">
        <v>126</v>
      </c>
      <c r="MZD15" s="936"/>
      <c r="MZE15" s="936" t="s">
        <v>126</v>
      </c>
      <c r="MZF15" s="936"/>
      <c r="MZG15" s="936" t="s">
        <v>126</v>
      </c>
      <c r="MZH15" s="936"/>
      <c r="MZI15" s="936" t="s">
        <v>126</v>
      </c>
      <c r="MZJ15" s="936"/>
      <c r="MZK15" s="936" t="s">
        <v>126</v>
      </c>
      <c r="MZL15" s="936"/>
      <c r="MZM15" s="936" t="s">
        <v>126</v>
      </c>
      <c r="MZN15" s="936"/>
      <c r="MZO15" s="936" t="s">
        <v>126</v>
      </c>
      <c r="MZP15" s="936"/>
      <c r="MZQ15" s="936" t="s">
        <v>126</v>
      </c>
      <c r="MZR15" s="936"/>
      <c r="MZS15" s="936" t="s">
        <v>126</v>
      </c>
      <c r="MZT15" s="936"/>
      <c r="MZU15" s="936" t="s">
        <v>126</v>
      </c>
      <c r="MZV15" s="936"/>
      <c r="MZW15" s="936" t="s">
        <v>126</v>
      </c>
      <c r="MZX15" s="936"/>
      <c r="MZY15" s="936" t="s">
        <v>126</v>
      </c>
      <c r="MZZ15" s="936"/>
      <c r="NAA15" s="936" t="s">
        <v>126</v>
      </c>
      <c r="NAB15" s="936"/>
      <c r="NAC15" s="936" t="s">
        <v>126</v>
      </c>
      <c r="NAD15" s="936"/>
      <c r="NAE15" s="936" t="s">
        <v>126</v>
      </c>
      <c r="NAF15" s="936"/>
      <c r="NAG15" s="936" t="s">
        <v>126</v>
      </c>
      <c r="NAH15" s="936"/>
      <c r="NAI15" s="936" t="s">
        <v>126</v>
      </c>
      <c r="NAJ15" s="936"/>
      <c r="NAK15" s="936" t="s">
        <v>126</v>
      </c>
      <c r="NAL15" s="936"/>
      <c r="NAM15" s="936" t="s">
        <v>126</v>
      </c>
      <c r="NAN15" s="936"/>
      <c r="NAO15" s="936" t="s">
        <v>126</v>
      </c>
      <c r="NAP15" s="936"/>
      <c r="NAQ15" s="936" t="s">
        <v>126</v>
      </c>
      <c r="NAR15" s="936"/>
      <c r="NAS15" s="936" t="s">
        <v>126</v>
      </c>
      <c r="NAT15" s="936"/>
      <c r="NAU15" s="936" t="s">
        <v>126</v>
      </c>
      <c r="NAV15" s="936"/>
      <c r="NAW15" s="936" t="s">
        <v>126</v>
      </c>
      <c r="NAX15" s="936"/>
      <c r="NAY15" s="936" t="s">
        <v>126</v>
      </c>
      <c r="NAZ15" s="936"/>
      <c r="NBA15" s="936" t="s">
        <v>126</v>
      </c>
      <c r="NBB15" s="936"/>
      <c r="NBC15" s="936" t="s">
        <v>126</v>
      </c>
      <c r="NBD15" s="936"/>
      <c r="NBE15" s="936" t="s">
        <v>126</v>
      </c>
      <c r="NBF15" s="936"/>
      <c r="NBG15" s="936" t="s">
        <v>126</v>
      </c>
      <c r="NBH15" s="936"/>
      <c r="NBI15" s="936" t="s">
        <v>126</v>
      </c>
      <c r="NBJ15" s="936"/>
      <c r="NBK15" s="936" t="s">
        <v>126</v>
      </c>
      <c r="NBL15" s="936"/>
      <c r="NBM15" s="936" t="s">
        <v>126</v>
      </c>
      <c r="NBN15" s="936"/>
      <c r="NBO15" s="936" t="s">
        <v>126</v>
      </c>
      <c r="NBP15" s="936"/>
      <c r="NBQ15" s="936" t="s">
        <v>126</v>
      </c>
      <c r="NBR15" s="936"/>
      <c r="NBS15" s="936" t="s">
        <v>126</v>
      </c>
      <c r="NBT15" s="936"/>
      <c r="NBU15" s="936" t="s">
        <v>126</v>
      </c>
      <c r="NBV15" s="936"/>
      <c r="NBW15" s="936" t="s">
        <v>126</v>
      </c>
      <c r="NBX15" s="936"/>
      <c r="NBY15" s="936" t="s">
        <v>126</v>
      </c>
      <c r="NBZ15" s="936"/>
      <c r="NCA15" s="936" t="s">
        <v>126</v>
      </c>
      <c r="NCB15" s="936"/>
      <c r="NCC15" s="936" t="s">
        <v>126</v>
      </c>
      <c r="NCD15" s="936"/>
      <c r="NCE15" s="936" t="s">
        <v>126</v>
      </c>
      <c r="NCF15" s="936"/>
      <c r="NCG15" s="936" t="s">
        <v>126</v>
      </c>
      <c r="NCH15" s="936"/>
      <c r="NCI15" s="936" t="s">
        <v>126</v>
      </c>
      <c r="NCJ15" s="936"/>
      <c r="NCK15" s="936" t="s">
        <v>126</v>
      </c>
      <c r="NCL15" s="936"/>
      <c r="NCM15" s="936" t="s">
        <v>126</v>
      </c>
      <c r="NCN15" s="936"/>
      <c r="NCO15" s="936" t="s">
        <v>126</v>
      </c>
      <c r="NCP15" s="936"/>
      <c r="NCQ15" s="936" t="s">
        <v>126</v>
      </c>
      <c r="NCR15" s="936"/>
      <c r="NCS15" s="936" t="s">
        <v>126</v>
      </c>
      <c r="NCT15" s="936"/>
      <c r="NCU15" s="936" t="s">
        <v>126</v>
      </c>
      <c r="NCV15" s="936"/>
      <c r="NCW15" s="936" t="s">
        <v>126</v>
      </c>
      <c r="NCX15" s="936"/>
      <c r="NCY15" s="936" t="s">
        <v>126</v>
      </c>
      <c r="NCZ15" s="936"/>
      <c r="NDA15" s="936" t="s">
        <v>126</v>
      </c>
      <c r="NDB15" s="936"/>
      <c r="NDC15" s="936" t="s">
        <v>126</v>
      </c>
      <c r="NDD15" s="936"/>
      <c r="NDE15" s="936" t="s">
        <v>126</v>
      </c>
      <c r="NDF15" s="936"/>
      <c r="NDG15" s="936" t="s">
        <v>126</v>
      </c>
      <c r="NDH15" s="936"/>
      <c r="NDI15" s="936" t="s">
        <v>126</v>
      </c>
      <c r="NDJ15" s="936"/>
      <c r="NDK15" s="936" t="s">
        <v>126</v>
      </c>
      <c r="NDL15" s="936"/>
      <c r="NDM15" s="936" t="s">
        <v>126</v>
      </c>
      <c r="NDN15" s="936"/>
      <c r="NDO15" s="936" t="s">
        <v>126</v>
      </c>
      <c r="NDP15" s="936"/>
      <c r="NDQ15" s="936" t="s">
        <v>126</v>
      </c>
      <c r="NDR15" s="936"/>
      <c r="NDS15" s="936" t="s">
        <v>126</v>
      </c>
      <c r="NDT15" s="936"/>
      <c r="NDU15" s="936" t="s">
        <v>126</v>
      </c>
      <c r="NDV15" s="936"/>
      <c r="NDW15" s="936" t="s">
        <v>126</v>
      </c>
      <c r="NDX15" s="936"/>
      <c r="NDY15" s="936" t="s">
        <v>126</v>
      </c>
      <c r="NDZ15" s="936"/>
      <c r="NEA15" s="936" t="s">
        <v>126</v>
      </c>
      <c r="NEB15" s="936"/>
      <c r="NEC15" s="936" t="s">
        <v>126</v>
      </c>
      <c r="NED15" s="936"/>
      <c r="NEE15" s="936" t="s">
        <v>126</v>
      </c>
      <c r="NEF15" s="936"/>
      <c r="NEG15" s="936" t="s">
        <v>126</v>
      </c>
      <c r="NEH15" s="936"/>
      <c r="NEI15" s="936" t="s">
        <v>126</v>
      </c>
      <c r="NEJ15" s="936"/>
      <c r="NEK15" s="936" t="s">
        <v>126</v>
      </c>
      <c r="NEL15" s="936"/>
      <c r="NEM15" s="936" t="s">
        <v>126</v>
      </c>
      <c r="NEN15" s="936"/>
      <c r="NEO15" s="936" t="s">
        <v>126</v>
      </c>
      <c r="NEP15" s="936"/>
      <c r="NEQ15" s="936" t="s">
        <v>126</v>
      </c>
      <c r="NER15" s="936"/>
      <c r="NES15" s="936" t="s">
        <v>126</v>
      </c>
      <c r="NET15" s="936"/>
      <c r="NEU15" s="936" t="s">
        <v>126</v>
      </c>
      <c r="NEV15" s="936"/>
      <c r="NEW15" s="936" t="s">
        <v>126</v>
      </c>
      <c r="NEX15" s="936"/>
      <c r="NEY15" s="936" t="s">
        <v>126</v>
      </c>
      <c r="NEZ15" s="936"/>
      <c r="NFA15" s="936" t="s">
        <v>126</v>
      </c>
      <c r="NFB15" s="936"/>
      <c r="NFC15" s="936" t="s">
        <v>126</v>
      </c>
      <c r="NFD15" s="936"/>
      <c r="NFE15" s="936" t="s">
        <v>126</v>
      </c>
      <c r="NFF15" s="936"/>
      <c r="NFG15" s="936" t="s">
        <v>126</v>
      </c>
      <c r="NFH15" s="936"/>
      <c r="NFI15" s="936" t="s">
        <v>126</v>
      </c>
      <c r="NFJ15" s="936"/>
      <c r="NFK15" s="936" t="s">
        <v>126</v>
      </c>
      <c r="NFL15" s="936"/>
      <c r="NFM15" s="936" t="s">
        <v>126</v>
      </c>
      <c r="NFN15" s="936"/>
      <c r="NFO15" s="936" t="s">
        <v>126</v>
      </c>
      <c r="NFP15" s="936"/>
      <c r="NFQ15" s="936" t="s">
        <v>126</v>
      </c>
      <c r="NFR15" s="936"/>
      <c r="NFS15" s="936" t="s">
        <v>126</v>
      </c>
      <c r="NFT15" s="936"/>
      <c r="NFU15" s="936" t="s">
        <v>126</v>
      </c>
      <c r="NFV15" s="936"/>
      <c r="NFW15" s="936" t="s">
        <v>126</v>
      </c>
      <c r="NFX15" s="936"/>
      <c r="NFY15" s="936" t="s">
        <v>126</v>
      </c>
      <c r="NFZ15" s="936"/>
      <c r="NGA15" s="936" t="s">
        <v>126</v>
      </c>
      <c r="NGB15" s="936"/>
      <c r="NGC15" s="936" t="s">
        <v>126</v>
      </c>
      <c r="NGD15" s="936"/>
      <c r="NGE15" s="936" t="s">
        <v>126</v>
      </c>
      <c r="NGF15" s="936"/>
      <c r="NGG15" s="936" t="s">
        <v>126</v>
      </c>
      <c r="NGH15" s="936"/>
      <c r="NGI15" s="936" t="s">
        <v>126</v>
      </c>
      <c r="NGJ15" s="936"/>
      <c r="NGK15" s="936" t="s">
        <v>126</v>
      </c>
      <c r="NGL15" s="936"/>
      <c r="NGM15" s="936" t="s">
        <v>126</v>
      </c>
      <c r="NGN15" s="936"/>
      <c r="NGO15" s="936" t="s">
        <v>126</v>
      </c>
      <c r="NGP15" s="936"/>
      <c r="NGQ15" s="936" t="s">
        <v>126</v>
      </c>
      <c r="NGR15" s="936"/>
      <c r="NGS15" s="936" t="s">
        <v>126</v>
      </c>
      <c r="NGT15" s="936"/>
      <c r="NGU15" s="936" t="s">
        <v>126</v>
      </c>
      <c r="NGV15" s="936"/>
      <c r="NGW15" s="936" t="s">
        <v>126</v>
      </c>
      <c r="NGX15" s="936"/>
      <c r="NGY15" s="936" t="s">
        <v>126</v>
      </c>
      <c r="NGZ15" s="936"/>
      <c r="NHA15" s="936" t="s">
        <v>126</v>
      </c>
      <c r="NHB15" s="936"/>
      <c r="NHC15" s="936" t="s">
        <v>126</v>
      </c>
      <c r="NHD15" s="936"/>
      <c r="NHE15" s="936" t="s">
        <v>126</v>
      </c>
      <c r="NHF15" s="936"/>
      <c r="NHG15" s="936" t="s">
        <v>126</v>
      </c>
      <c r="NHH15" s="936"/>
      <c r="NHI15" s="936" t="s">
        <v>126</v>
      </c>
      <c r="NHJ15" s="936"/>
      <c r="NHK15" s="936" t="s">
        <v>126</v>
      </c>
      <c r="NHL15" s="936"/>
      <c r="NHM15" s="936" t="s">
        <v>126</v>
      </c>
      <c r="NHN15" s="936"/>
      <c r="NHO15" s="936" t="s">
        <v>126</v>
      </c>
      <c r="NHP15" s="936"/>
      <c r="NHQ15" s="936" t="s">
        <v>126</v>
      </c>
      <c r="NHR15" s="936"/>
      <c r="NHS15" s="936" t="s">
        <v>126</v>
      </c>
      <c r="NHT15" s="936"/>
      <c r="NHU15" s="936" t="s">
        <v>126</v>
      </c>
      <c r="NHV15" s="936"/>
      <c r="NHW15" s="936" t="s">
        <v>126</v>
      </c>
      <c r="NHX15" s="936"/>
      <c r="NHY15" s="936" t="s">
        <v>126</v>
      </c>
      <c r="NHZ15" s="936"/>
      <c r="NIA15" s="936" t="s">
        <v>126</v>
      </c>
      <c r="NIB15" s="936"/>
      <c r="NIC15" s="936" t="s">
        <v>126</v>
      </c>
      <c r="NID15" s="936"/>
      <c r="NIE15" s="936" t="s">
        <v>126</v>
      </c>
      <c r="NIF15" s="936"/>
      <c r="NIG15" s="936" t="s">
        <v>126</v>
      </c>
      <c r="NIH15" s="936"/>
      <c r="NII15" s="936" t="s">
        <v>126</v>
      </c>
      <c r="NIJ15" s="936"/>
      <c r="NIK15" s="936" t="s">
        <v>126</v>
      </c>
      <c r="NIL15" s="936"/>
      <c r="NIM15" s="936" t="s">
        <v>126</v>
      </c>
      <c r="NIN15" s="936"/>
      <c r="NIO15" s="936" t="s">
        <v>126</v>
      </c>
      <c r="NIP15" s="936"/>
      <c r="NIQ15" s="936" t="s">
        <v>126</v>
      </c>
      <c r="NIR15" s="936"/>
      <c r="NIS15" s="936" t="s">
        <v>126</v>
      </c>
      <c r="NIT15" s="936"/>
      <c r="NIU15" s="936" t="s">
        <v>126</v>
      </c>
      <c r="NIV15" s="936"/>
      <c r="NIW15" s="936" t="s">
        <v>126</v>
      </c>
      <c r="NIX15" s="936"/>
      <c r="NIY15" s="936" t="s">
        <v>126</v>
      </c>
      <c r="NIZ15" s="936"/>
      <c r="NJA15" s="936" t="s">
        <v>126</v>
      </c>
      <c r="NJB15" s="936"/>
      <c r="NJC15" s="936" t="s">
        <v>126</v>
      </c>
      <c r="NJD15" s="936"/>
      <c r="NJE15" s="936" t="s">
        <v>126</v>
      </c>
      <c r="NJF15" s="936"/>
      <c r="NJG15" s="936" t="s">
        <v>126</v>
      </c>
      <c r="NJH15" s="936"/>
      <c r="NJI15" s="936" t="s">
        <v>126</v>
      </c>
      <c r="NJJ15" s="936"/>
      <c r="NJK15" s="936" t="s">
        <v>126</v>
      </c>
      <c r="NJL15" s="936"/>
      <c r="NJM15" s="936" t="s">
        <v>126</v>
      </c>
      <c r="NJN15" s="936"/>
      <c r="NJO15" s="936" t="s">
        <v>126</v>
      </c>
      <c r="NJP15" s="936"/>
      <c r="NJQ15" s="936" t="s">
        <v>126</v>
      </c>
      <c r="NJR15" s="936"/>
      <c r="NJS15" s="936" t="s">
        <v>126</v>
      </c>
      <c r="NJT15" s="936"/>
      <c r="NJU15" s="936" t="s">
        <v>126</v>
      </c>
      <c r="NJV15" s="936"/>
      <c r="NJW15" s="936" t="s">
        <v>126</v>
      </c>
      <c r="NJX15" s="936"/>
      <c r="NJY15" s="936" t="s">
        <v>126</v>
      </c>
      <c r="NJZ15" s="936"/>
      <c r="NKA15" s="936" t="s">
        <v>126</v>
      </c>
      <c r="NKB15" s="936"/>
      <c r="NKC15" s="936" t="s">
        <v>126</v>
      </c>
      <c r="NKD15" s="936"/>
      <c r="NKE15" s="936" t="s">
        <v>126</v>
      </c>
      <c r="NKF15" s="936"/>
      <c r="NKG15" s="936" t="s">
        <v>126</v>
      </c>
      <c r="NKH15" s="936"/>
      <c r="NKI15" s="936" t="s">
        <v>126</v>
      </c>
      <c r="NKJ15" s="936"/>
      <c r="NKK15" s="936" t="s">
        <v>126</v>
      </c>
      <c r="NKL15" s="936"/>
      <c r="NKM15" s="936" t="s">
        <v>126</v>
      </c>
      <c r="NKN15" s="936"/>
      <c r="NKO15" s="936" t="s">
        <v>126</v>
      </c>
      <c r="NKP15" s="936"/>
      <c r="NKQ15" s="936" t="s">
        <v>126</v>
      </c>
      <c r="NKR15" s="936"/>
      <c r="NKS15" s="936" t="s">
        <v>126</v>
      </c>
      <c r="NKT15" s="936"/>
      <c r="NKU15" s="936" t="s">
        <v>126</v>
      </c>
      <c r="NKV15" s="936"/>
      <c r="NKW15" s="936" t="s">
        <v>126</v>
      </c>
      <c r="NKX15" s="936"/>
      <c r="NKY15" s="936" t="s">
        <v>126</v>
      </c>
      <c r="NKZ15" s="936"/>
      <c r="NLA15" s="936" t="s">
        <v>126</v>
      </c>
      <c r="NLB15" s="936"/>
      <c r="NLC15" s="936" t="s">
        <v>126</v>
      </c>
      <c r="NLD15" s="936"/>
      <c r="NLE15" s="936" t="s">
        <v>126</v>
      </c>
      <c r="NLF15" s="936"/>
      <c r="NLG15" s="936" t="s">
        <v>126</v>
      </c>
      <c r="NLH15" s="936"/>
      <c r="NLI15" s="936" t="s">
        <v>126</v>
      </c>
      <c r="NLJ15" s="936"/>
      <c r="NLK15" s="936" t="s">
        <v>126</v>
      </c>
      <c r="NLL15" s="936"/>
      <c r="NLM15" s="936" t="s">
        <v>126</v>
      </c>
      <c r="NLN15" s="936"/>
      <c r="NLO15" s="936" t="s">
        <v>126</v>
      </c>
      <c r="NLP15" s="936"/>
      <c r="NLQ15" s="936" t="s">
        <v>126</v>
      </c>
      <c r="NLR15" s="936"/>
      <c r="NLS15" s="936" t="s">
        <v>126</v>
      </c>
      <c r="NLT15" s="936"/>
      <c r="NLU15" s="936" t="s">
        <v>126</v>
      </c>
      <c r="NLV15" s="936"/>
      <c r="NLW15" s="936" t="s">
        <v>126</v>
      </c>
      <c r="NLX15" s="936"/>
      <c r="NLY15" s="936" t="s">
        <v>126</v>
      </c>
      <c r="NLZ15" s="936"/>
      <c r="NMA15" s="936" t="s">
        <v>126</v>
      </c>
      <c r="NMB15" s="936"/>
      <c r="NMC15" s="936" t="s">
        <v>126</v>
      </c>
      <c r="NMD15" s="936"/>
      <c r="NME15" s="936" t="s">
        <v>126</v>
      </c>
      <c r="NMF15" s="936"/>
      <c r="NMG15" s="936" t="s">
        <v>126</v>
      </c>
      <c r="NMH15" s="936"/>
      <c r="NMI15" s="936" t="s">
        <v>126</v>
      </c>
      <c r="NMJ15" s="936"/>
      <c r="NMK15" s="936" t="s">
        <v>126</v>
      </c>
      <c r="NML15" s="936"/>
      <c r="NMM15" s="936" t="s">
        <v>126</v>
      </c>
      <c r="NMN15" s="936"/>
      <c r="NMO15" s="936" t="s">
        <v>126</v>
      </c>
      <c r="NMP15" s="936"/>
      <c r="NMQ15" s="936" t="s">
        <v>126</v>
      </c>
      <c r="NMR15" s="936"/>
      <c r="NMS15" s="936" t="s">
        <v>126</v>
      </c>
      <c r="NMT15" s="936"/>
      <c r="NMU15" s="936" t="s">
        <v>126</v>
      </c>
      <c r="NMV15" s="936"/>
      <c r="NMW15" s="936" t="s">
        <v>126</v>
      </c>
      <c r="NMX15" s="936"/>
      <c r="NMY15" s="936" t="s">
        <v>126</v>
      </c>
      <c r="NMZ15" s="936"/>
      <c r="NNA15" s="936" t="s">
        <v>126</v>
      </c>
      <c r="NNB15" s="936"/>
      <c r="NNC15" s="936" t="s">
        <v>126</v>
      </c>
      <c r="NND15" s="936"/>
      <c r="NNE15" s="936" t="s">
        <v>126</v>
      </c>
      <c r="NNF15" s="936"/>
      <c r="NNG15" s="936" t="s">
        <v>126</v>
      </c>
      <c r="NNH15" s="936"/>
      <c r="NNI15" s="936" t="s">
        <v>126</v>
      </c>
      <c r="NNJ15" s="936"/>
      <c r="NNK15" s="936" t="s">
        <v>126</v>
      </c>
      <c r="NNL15" s="936"/>
      <c r="NNM15" s="936" t="s">
        <v>126</v>
      </c>
      <c r="NNN15" s="936"/>
      <c r="NNO15" s="936" t="s">
        <v>126</v>
      </c>
      <c r="NNP15" s="936"/>
      <c r="NNQ15" s="936" t="s">
        <v>126</v>
      </c>
      <c r="NNR15" s="936"/>
      <c r="NNS15" s="936" t="s">
        <v>126</v>
      </c>
      <c r="NNT15" s="936"/>
      <c r="NNU15" s="936" t="s">
        <v>126</v>
      </c>
      <c r="NNV15" s="936"/>
      <c r="NNW15" s="936" t="s">
        <v>126</v>
      </c>
      <c r="NNX15" s="936"/>
      <c r="NNY15" s="936" t="s">
        <v>126</v>
      </c>
      <c r="NNZ15" s="936"/>
      <c r="NOA15" s="936" t="s">
        <v>126</v>
      </c>
      <c r="NOB15" s="936"/>
      <c r="NOC15" s="936" t="s">
        <v>126</v>
      </c>
      <c r="NOD15" s="936"/>
      <c r="NOE15" s="936" t="s">
        <v>126</v>
      </c>
      <c r="NOF15" s="936"/>
      <c r="NOG15" s="936" t="s">
        <v>126</v>
      </c>
      <c r="NOH15" s="936"/>
      <c r="NOI15" s="936" t="s">
        <v>126</v>
      </c>
      <c r="NOJ15" s="936"/>
      <c r="NOK15" s="936" t="s">
        <v>126</v>
      </c>
      <c r="NOL15" s="936"/>
      <c r="NOM15" s="936" t="s">
        <v>126</v>
      </c>
      <c r="NON15" s="936"/>
      <c r="NOO15" s="936" t="s">
        <v>126</v>
      </c>
      <c r="NOP15" s="936"/>
      <c r="NOQ15" s="936" t="s">
        <v>126</v>
      </c>
      <c r="NOR15" s="936"/>
      <c r="NOS15" s="936" t="s">
        <v>126</v>
      </c>
      <c r="NOT15" s="936"/>
      <c r="NOU15" s="936" t="s">
        <v>126</v>
      </c>
      <c r="NOV15" s="936"/>
      <c r="NOW15" s="936" t="s">
        <v>126</v>
      </c>
      <c r="NOX15" s="936"/>
      <c r="NOY15" s="936" t="s">
        <v>126</v>
      </c>
      <c r="NOZ15" s="936"/>
      <c r="NPA15" s="936" t="s">
        <v>126</v>
      </c>
      <c r="NPB15" s="936"/>
      <c r="NPC15" s="936" t="s">
        <v>126</v>
      </c>
      <c r="NPD15" s="936"/>
      <c r="NPE15" s="936" t="s">
        <v>126</v>
      </c>
      <c r="NPF15" s="936"/>
      <c r="NPG15" s="936" t="s">
        <v>126</v>
      </c>
      <c r="NPH15" s="936"/>
      <c r="NPI15" s="936" t="s">
        <v>126</v>
      </c>
      <c r="NPJ15" s="936"/>
      <c r="NPK15" s="936" t="s">
        <v>126</v>
      </c>
      <c r="NPL15" s="936"/>
      <c r="NPM15" s="936" t="s">
        <v>126</v>
      </c>
      <c r="NPN15" s="936"/>
      <c r="NPO15" s="936" t="s">
        <v>126</v>
      </c>
      <c r="NPP15" s="936"/>
      <c r="NPQ15" s="936" t="s">
        <v>126</v>
      </c>
      <c r="NPR15" s="936"/>
      <c r="NPS15" s="936" t="s">
        <v>126</v>
      </c>
      <c r="NPT15" s="936"/>
      <c r="NPU15" s="936" t="s">
        <v>126</v>
      </c>
      <c r="NPV15" s="936"/>
      <c r="NPW15" s="936" t="s">
        <v>126</v>
      </c>
      <c r="NPX15" s="936"/>
      <c r="NPY15" s="936" t="s">
        <v>126</v>
      </c>
      <c r="NPZ15" s="936"/>
      <c r="NQA15" s="936" t="s">
        <v>126</v>
      </c>
      <c r="NQB15" s="936"/>
      <c r="NQC15" s="936" t="s">
        <v>126</v>
      </c>
      <c r="NQD15" s="936"/>
      <c r="NQE15" s="936" t="s">
        <v>126</v>
      </c>
      <c r="NQF15" s="936"/>
      <c r="NQG15" s="936" t="s">
        <v>126</v>
      </c>
      <c r="NQH15" s="936"/>
      <c r="NQI15" s="936" t="s">
        <v>126</v>
      </c>
      <c r="NQJ15" s="936"/>
      <c r="NQK15" s="936" t="s">
        <v>126</v>
      </c>
      <c r="NQL15" s="936"/>
      <c r="NQM15" s="936" t="s">
        <v>126</v>
      </c>
      <c r="NQN15" s="936"/>
      <c r="NQO15" s="936" t="s">
        <v>126</v>
      </c>
      <c r="NQP15" s="936"/>
      <c r="NQQ15" s="936" t="s">
        <v>126</v>
      </c>
      <c r="NQR15" s="936"/>
      <c r="NQS15" s="936" t="s">
        <v>126</v>
      </c>
      <c r="NQT15" s="936"/>
      <c r="NQU15" s="936" t="s">
        <v>126</v>
      </c>
      <c r="NQV15" s="936"/>
      <c r="NQW15" s="936" t="s">
        <v>126</v>
      </c>
      <c r="NQX15" s="936"/>
      <c r="NQY15" s="936" t="s">
        <v>126</v>
      </c>
      <c r="NQZ15" s="936"/>
      <c r="NRA15" s="936" t="s">
        <v>126</v>
      </c>
      <c r="NRB15" s="936"/>
      <c r="NRC15" s="936" t="s">
        <v>126</v>
      </c>
      <c r="NRD15" s="936"/>
      <c r="NRE15" s="936" t="s">
        <v>126</v>
      </c>
      <c r="NRF15" s="936"/>
      <c r="NRG15" s="936" t="s">
        <v>126</v>
      </c>
      <c r="NRH15" s="936"/>
      <c r="NRI15" s="936" t="s">
        <v>126</v>
      </c>
      <c r="NRJ15" s="936"/>
      <c r="NRK15" s="936" t="s">
        <v>126</v>
      </c>
      <c r="NRL15" s="936"/>
      <c r="NRM15" s="936" t="s">
        <v>126</v>
      </c>
      <c r="NRN15" s="936"/>
      <c r="NRO15" s="936" t="s">
        <v>126</v>
      </c>
      <c r="NRP15" s="936"/>
      <c r="NRQ15" s="936" t="s">
        <v>126</v>
      </c>
      <c r="NRR15" s="936"/>
      <c r="NRS15" s="936" t="s">
        <v>126</v>
      </c>
      <c r="NRT15" s="936"/>
      <c r="NRU15" s="936" t="s">
        <v>126</v>
      </c>
      <c r="NRV15" s="936"/>
      <c r="NRW15" s="936" t="s">
        <v>126</v>
      </c>
      <c r="NRX15" s="936"/>
      <c r="NRY15" s="936" t="s">
        <v>126</v>
      </c>
      <c r="NRZ15" s="936"/>
      <c r="NSA15" s="936" t="s">
        <v>126</v>
      </c>
      <c r="NSB15" s="936"/>
      <c r="NSC15" s="936" t="s">
        <v>126</v>
      </c>
      <c r="NSD15" s="936"/>
      <c r="NSE15" s="936" t="s">
        <v>126</v>
      </c>
      <c r="NSF15" s="936"/>
      <c r="NSG15" s="936" t="s">
        <v>126</v>
      </c>
      <c r="NSH15" s="936"/>
      <c r="NSI15" s="936" t="s">
        <v>126</v>
      </c>
      <c r="NSJ15" s="936"/>
      <c r="NSK15" s="936" t="s">
        <v>126</v>
      </c>
      <c r="NSL15" s="936"/>
      <c r="NSM15" s="936" t="s">
        <v>126</v>
      </c>
      <c r="NSN15" s="936"/>
      <c r="NSO15" s="936" t="s">
        <v>126</v>
      </c>
      <c r="NSP15" s="936"/>
      <c r="NSQ15" s="936" t="s">
        <v>126</v>
      </c>
      <c r="NSR15" s="936"/>
      <c r="NSS15" s="936" t="s">
        <v>126</v>
      </c>
      <c r="NST15" s="936"/>
      <c r="NSU15" s="936" t="s">
        <v>126</v>
      </c>
      <c r="NSV15" s="936"/>
      <c r="NSW15" s="936" t="s">
        <v>126</v>
      </c>
      <c r="NSX15" s="936"/>
      <c r="NSY15" s="936" t="s">
        <v>126</v>
      </c>
      <c r="NSZ15" s="936"/>
      <c r="NTA15" s="936" t="s">
        <v>126</v>
      </c>
      <c r="NTB15" s="936"/>
      <c r="NTC15" s="936" t="s">
        <v>126</v>
      </c>
      <c r="NTD15" s="936"/>
      <c r="NTE15" s="936" t="s">
        <v>126</v>
      </c>
      <c r="NTF15" s="936"/>
      <c r="NTG15" s="936" t="s">
        <v>126</v>
      </c>
      <c r="NTH15" s="936"/>
      <c r="NTI15" s="936" t="s">
        <v>126</v>
      </c>
      <c r="NTJ15" s="936"/>
      <c r="NTK15" s="936" t="s">
        <v>126</v>
      </c>
      <c r="NTL15" s="936"/>
      <c r="NTM15" s="936" t="s">
        <v>126</v>
      </c>
      <c r="NTN15" s="936"/>
      <c r="NTO15" s="936" t="s">
        <v>126</v>
      </c>
      <c r="NTP15" s="936"/>
      <c r="NTQ15" s="936" t="s">
        <v>126</v>
      </c>
      <c r="NTR15" s="936"/>
      <c r="NTS15" s="936" t="s">
        <v>126</v>
      </c>
      <c r="NTT15" s="936"/>
      <c r="NTU15" s="936" t="s">
        <v>126</v>
      </c>
      <c r="NTV15" s="936"/>
      <c r="NTW15" s="936" t="s">
        <v>126</v>
      </c>
      <c r="NTX15" s="936"/>
      <c r="NTY15" s="936" t="s">
        <v>126</v>
      </c>
      <c r="NTZ15" s="936"/>
      <c r="NUA15" s="936" t="s">
        <v>126</v>
      </c>
      <c r="NUB15" s="936"/>
      <c r="NUC15" s="936" t="s">
        <v>126</v>
      </c>
      <c r="NUD15" s="936"/>
      <c r="NUE15" s="936" t="s">
        <v>126</v>
      </c>
      <c r="NUF15" s="936"/>
      <c r="NUG15" s="936" t="s">
        <v>126</v>
      </c>
      <c r="NUH15" s="936"/>
      <c r="NUI15" s="936" t="s">
        <v>126</v>
      </c>
      <c r="NUJ15" s="936"/>
      <c r="NUK15" s="936" t="s">
        <v>126</v>
      </c>
      <c r="NUL15" s="936"/>
      <c r="NUM15" s="936" t="s">
        <v>126</v>
      </c>
      <c r="NUN15" s="936"/>
      <c r="NUO15" s="936" t="s">
        <v>126</v>
      </c>
      <c r="NUP15" s="936"/>
      <c r="NUQ15" s="936" t="s">
        <v>126</v>
      </c>
      <c r="NUR15" s="936"/>
      <c r="NUS15" s="936" t="s">
        <v>126</v>
      </c>
      <c r="NUT15" s="936"/>
      <c r="NUU15" s="936" t="s">
        <v>126</v>
      </c>
      <c r="NUV15" s="936"/>
      <c r="NUW15" s="936" t="s">
        <v>126</v>
      </c>
      <c r="NUX15" s="936"/>
      <c r="NUY15" s="936" t="s">
        <v>126</v>
      </c>
      <c r="NUZ15" s="936"/>
      <c r="NVA15" s="936" t="s">
        <v>126</v>
      </c>
      <c r="NVB15" s="936"/>
      <c r="NVC15" s="936" t="s">
        <v>126</v>
      </c>
      <c r="NVD15" s="936"/>
      <c r="NVE15" s="936" t="s">
        <v>126</v>
      </c>
      <c r="NVF15" s="936"/>
      <c r="NVG15" s="936" t="s">
        <v>126</v>
      </c>
      <c r="NVH15" s="936"/>
      <c r="NVI15" s="936" t="s">
        <v>126</v>
      </c>
      <c r="NVJ15" s="936"/>
      <c r="NVK15" s="936" t="s">
        <v>126</v>
      </c>
      <c r="NVL15" s="936"/>
      <c r="NVM15" s="936" t="s">
        <v>126</v>
      </c>
      <c r="NVN15" s="936"/>
      <c r="NVO15" s="936" t="s">
        <v>126</v>
      </c>
      <c r="NVP15" s="936"/>
      <c r="NVQ15" s="936" t="s">
        <v>126</v>
      </c>
      <c r="NVR15" s="936"/>
      <c r="NVS15" s="936" t="s">
        <v>126</v>
      </c>
      <c r="NVT15" s="936"/>
      <c r="NVU15" s="936" t="s">
        <v>126</v>
      </c>
      <c r="NVV15" s="936"/>
      <c r="NVW15" s="936" t="s">
        <v>126</v>
      </c>
      <c r="NVX15" s="936"/>
      <c r="NVY15" s="936" t="s">
        <v>126</v>
      </c>
      <c r="NVZ15" s="936"/>
      <c r="NWA15" s="936" t="s">
        <v>126</v>
      </c>
      <c r="NWB15" s="936"/>
      <c r="NWC15" s="936" t="s">
        <v>126</v>
      </c>
      <c r="NWD15" s="936"/>
      <c r="NWE15" s="936" t="s">
        <v>126</v>
      </c>
      <c r="NWF15" s="936"/>
      <c r="NWG15" s="936" t="s">
        <v>126</v>
      </c>
      <c r="NWH15" s="936"/>
      <c r="NWI15" s="936" t="s">
        <v>126</v>
      </c>
      <c r="NWJ15" s="936"/>
      <c r="NWK15" s="936" t="s">
        <v>126</v>
      </c>
      <c r="NWL15" s="936"/>
      <c r="NWM15" s="936" t="s">
        <v>126</v>
      </c>
      <c r="NWN15" s="936"/>
      <c r="NWO15" s="936" t="s">
        <v>126</v>
      </c>
      <c r="NWP15" s="936"/>
      <c r="NWQ15" s="936" t="s">
        <v>126</v>
      </c>
      <c r="NWR15" s="936"/>
      <c r="NWS15" s="936" t="s">
        <v>126</v>
      </c>
      <c r="NWT15" s="936"/>
      <c r="NWU15" s="936" t="s">
        <v>126</v>
      </c>
      <c r="NWV15" s="936"/>
      <c r="NWW15" s="936" t="s">
        <v>126</v>
      </c>
      <c r="NWX15" s="936"/>
      <c r="NWY15" s="936" t="s">
        <v>126</v>
      </c>
      <c r="NWZ15" s="936"/>
      <c r="NXA15" s="936" t="s">
        <v>126</v>
      </c>
      <c r="NXB15" s="936"/>
      <c r="NXC15" s="936" t="s">
        <v>126</v>
      </c>
      <c r="NXD15" s="936"/>
      <c r="NXE15" s="936" t="s">
        <v>126</v>
      </c>
      <c r="NXF15" s="936"/>
      <c r="NXG15" s="936" t="s">
        <v>126</v>
      </c>
      <c r="NXH15" s="936"/>
      <c r="NXI15" s="936" t="s">
        <v>126</v>
      </c>
      <c r="NXJ15" s="936"/>
      <c r="NXK15" s="936" t="s">
        <v>126</v>
      </c>
      <c r="NXL15" s="936"/>
      <c r="NXM15" s="936" t="s">
        <v>126</v>
      </c>
      <c r="NXN15" s="936"/>
      <c r="NXO15" s="936" t="s">
        <v>126</v>
      </c>
      <c r="NXP15" s="936"/>
      <c r="NXQ15" s="936" t="s">
        <v>126</v>
      </c>
      <c r="NXR15" s="936"/>
      <c r="NXS15" s="936" t="s">
        <v>126</v>
      </c>
      <c r="NXT15" s="936"/>
      <c r="NXU15" s="936" t="s">
        <v>126</v>
      </c>
      <c r="NXV15" s="936"/>
      <c r="NXW15" s="936" t="s">
        <v>126</v>
      </c>
      <c r="NXX15" s="936"/>
      <c r="NXY15" s="936" t="s">
        <v>126</v>
      </c>
      <c r="NXZ15" s="936"/>
      <c r="NYA15" s="936" t="s">
        <v>126</v>
      </c>
      <c r="NYB15" s="936"/>
      <c r="NYC15" s="936" t="s">
        <v>126</v>
      </c>
      <c r="NYD15" s="936"/>
      <c r="NYE15" s="936" t="s">
        <v>126</v>
      </c>
      <c r="NYF15" s="936"/>
      <c r="NYG15" s="936" t="s">
        <v>126</v>
      </c>
      <c r="NYH15" s="936"/>
      <c r="NYI15" s="936" t="s">
        <v>126</v>
      </c>
      <c r="NYJ15" s="936"/>
      <c r="NYK15" s="936" t="s">
        <v>126</v>
      </c>
      <c r="NYL15" s="936"/>
      <c r="NYM15" s="936" t="s">
        <v>126</v>
      </c>
      <c r="NYN15" s="936"/>
      <c r="NYO15" s="936" t="s">
        <v>126</v>
      </c>
      <c r="NYP15" s="936"/>
      <c r="NYQ15" s="936" t="s">
        <v>126</v>
      </c>
      <c r="NYR15" s="936"/>
      <c r="NYS15" s="936" t="s">
        <v>126</v>
      </c>
      <c r="NYT15" s="936"/>
      <c r="NYU15" s="936" t="s">
        <v>126</v>
      </c>
      <c r="NYV15" s="936"/>
      <c r="NYW15" s="936" t="s">
        <v>126</v>
      </c>
      <c r="NYX15" s="936"/>
      <c r="NYY15" s="936" t="s">
        <v>126</v>
      </c>
      <c r="NYZ15" s="936"/>
      <c r="NZA15" s="936" t="s">
        <v>126</v>
      </c>
      <c r="NZB15" s="936"/>
      <c r="NZC15" s="936" t="s">
        <v>126</v>
      </c>
      <c r="NZD15" s="936"/>
      <c r="NZE15" s="936" t="s">
        <v>126</v>
      </c>
      <c r="NZF15" s="936"/>
      <c r="NZG15" s="936" t="s">
        <v>126</v>
      </c>
      <c r="NZH15" s="936"/>
      <c r="NZI15" s="936" t="s">
        <v>126</v>
      </c>
      <c r="NZJ15" s="936"/>
      <c r="NZK15" s="936" t="s">
        <v>126</v>
      </c>
      <c r="NZL15" s="936"/>
      <c r="NZM15" s="936" t="s">
        <v>126</v>
      </c>
      <c r="NZN15" s="936"/>
      <c r="NZO15" s="936" t="s">
        <v>126</v>
      </c>
      <c r="NZP15" s="936"/>
      <c r="NZQ15" s="936" t="s">
        <v>126</v>
      </c>
      <c r="NZR15" s="936"/>
      <c r="NZS15" s="936" t="s">
        <v>126</v>
      </c>
      <c r="NZT15" s="936"/>
      <c r="NZU15" s="936" t="s">
        <v>126</v>
      </c>
      <c r="NZV15" s="936"/>
      <c r="NZW15" s="936" t="s">
        <v>126</v>
      </c>
      <c r="NZX15" s="936"/>
      <c r="NZY15" s="936" t="s">
        <v>126</v>
      </c>
      <c r="NZZ15" s="936"/>
      <c r="OAA15" s="936" t="s">
        <v>126</v>
      </c>
      <c r="OAB15" s="936"/>
      <c r="OAC15" s="936" t="s">
        <v>126</v>
      </c>
      <c r="OAD15" s="936"/>
      <c r="OAE15" s="936" t="s">
        <v>126</v>
      </c>
      <c r="OAF15" s="936"/>
      <c r="OAG15" s="936" t="s">
        <v>126</v>
      </c>
      <c r="OAH15" s="936"/>
      <c r="OAI15" s="936" t="s">
        <v>126</v>
      </c>
      <c r="OAJ15" s="936"/>
      <c r="OAK15" s="936" t="s">
        <v>126</v>
      </c>
      <c r="OAL15" s="936"/>
      <c r="OAM15" s="936" t="s">
        <v>126</v>
      </c>
      <c r="OAN15" s="936"/>
      <c r="OAO15" s="936" t="s">
        <v>126</v>
      </c>
      <c r="OAP15" s="936"/>
      <c r="OAQ15" s="936" t="s">
        <v>126</v>
      </c>
      <c r="OAR15" s="936"/>
      <c r="OAS15" s="936" t="s">
        <v>126</v>
      </c>
      <c r="OAT15" s="936"/>
      <c r="OAU15" s="936" t="s">
        <v>126</v>
      </c>
      <c r="OAV15" s="936"/>
      <c r="OAW15" s="936" t="s">
        <v>126</v>
      </c>
      <c r="OAX15" s="936"/>
      <c r="OAY15" s="936" t="s">
        <v>126</v>
      </c>
      <c r="OAZ15" s="936"/>
      <c r="OBA15" s="936" t="s">
        <v>126</v>
      </c>
      <c r="OBB15" s="936"/>
      <c r="OBC15" s="936" t="s">
        <v>126</v>
      </c>
      <c r="OBD15" s="936"/>
      <c r="OBE15" s="936" t="s">
        <v>126</v>
      </c>
      <c r="OBF15" s="936"/>
      <c r="OBG15" s="936" t="s">
        <v>126</v>
      </c>
      <c r="OBH15" s="936"/>
      <c r="OBI15" s="936" t="s">
        <v>126</v>
      </c>
      <c r="OBJ15" s="936"/>
      <c r="OBK15" s="936" t="s">
        <v>126</v>
      </c>
      <c r="OBL15" s="936"/>
      <c r="OBM15" s="936" t="s">
        <v>126</v>
      </c>
      <c r="OBN15" s="936"/>
      <c r="OBO15" s="936" t="s">
        <v>126</v>
      </c>
      <c r="OBP15" s="936"/>
      <c r="OBQ15" s="936" t="s">
        <v>126</v>
      </c>
      <c r="OBR15" s="936"/>
      <c r="OBS15" s="936" t="s">
        <v>126</v>
      </c>
      <c r="OBT15" s="936"/>
      <c r="OBU15" s="936" t="s">
        <v>126</v>
      </c>
      <c r="OBV15" s="936"/>
      <c r="OBW15" s="936" t="s">
        <v>126</v>
      </c>
      <c r="OBX15" s="936"/>
      <c r="OBY15" s="936" t="s">
        <v>126</v>
      </c>
      <c r="OBZ15" s="936"/>
      <c r="OCA15" s="936" t="s">
        <v>126</v>
      </c>
      <c r="OCB15" s="936"/>
      <c r="OCC15" s="936" t="s">
        <v>126</v>
      </c>
      <c r="OCD15" s="936"/>
      <c r="OCE15" s="936" t="s">
        <v>126</v>
      </c>
      <c r="OCF15" s="936"/>
      <c r="OCG15" s="936" t="s">
        <v>126</v>
      </c>
      <c r="OCH15" s="936"/>
      <c r="OCI15" s="936" t="s">
        <v>126</v>
      </c>
      <c r="OCJ15" s="936"/>
      <c r="OCK15" s="936" t="s">
        <v>126</v>
      </c>
      <c r="OCL15" s="936"/>
      <c r="OCM15" s="936" t="s">
        <v>126</v>
      </c>
      <c r="OCN15" s="936"/>
      <c r="OCO15" s="936" t="s">
        <v>126</v>
      </c>
      <c r="OCP15" s="936"/>
      <c r="OCQ15" s="936" t="s">
        <v>126</v>
      </c>
      <c r="OCR15" s="936"/>
      <c r="OCS15" s="936" t="s">
        <v>126</v>
      </c>
      <c r="OCT15" s="936"/>
      <c r="OCU15" s="936" t="s">
        <v>126</v>
      </c>
      <c r="OCV15" s="936"/>
      <c r="OCW15" s="936" t="s">
        <v>126</v>
      </c>
      <c r="OCX15" s="936"/>
      <c r="OCY15" s="936" t="s">
        <v>126</v>
      </c>
      <c r="OCZ15" s="936"/>
      <c r="ODA15" s="936" t="s">
        <v>126</v>
      </c>
      <c r="ODB15" s="936"/>
      <c r="ODC15" s="936" t="s">
        <v>126</v>
      </c>
      <c r="ODD15" s="936"/>
      <c r="ODE15" s="936" t="s">
        <v>126</v>
      </c>
      <c r="ODF15" s="936"/>
      <c r="ODG15" s="936" t="s">
        <v>126</v>
      </c>
      <c r="ODH15" s="936"/>
      <c r="ODI15" s="936" t="s">
        <v>126</v>
      </c>
      <c r="ODJ15" s="936"/>
      <c r="ODK15" s="936" t="s">
        <v>126</v>
      </c>
      <c r="ODL15" s="936"/>
      <c r="ODM15" s="936" t="s">
        <v>126</v>
      </c>
      <c r="ODN15" s="936"/>
      <c r="ODO15" s="936" t="s">
        <v>126</v>
      </c>
      <c r="ODP15" s="936"/>
      <c r="ODQ15" s="936" t="s">
        <v>126</v>
      </c>
      <c r="ODR15" s="936"/>
      <c r="ODS15" s="936" t="s">
        <v>126</v>
      </c>
      <c r="ODT15" s="936"/>
      <c r="ODU15" s="936" t="s">
        <v>126</v>
      </c>
      <c r="ODV15" s="936"/>
      <c r="ODW15" s="936" t="s">
        <v>126</v>
      </c>
      <c r="ODX15" s="936"/>
      <c r="ODY15" s="936" t="s">
        <v>126</v>
      </c>
      <c r="ODZ15" s="936"/>
      <c r="OEA15" s="936" t="s">
        <v>126</v>
      </c>
      <c r="OEB15" s="936"/>
      <c r="OEC15" s="936" t="s">
        <v>126</v>
      </c>
      <c r="OED15" s="936"/>
      <c r="OEE15" s="936" t="s">
        <v>126</v>
      </c>
      <c r="OEF15" s="936"/>
      <c r="OEG15" s="936" t="s">
        <v>126</v>
      </c>
      <c r="OEH15" s="936"/>
      <c r="OEI15" s="936" t="s">
        <v>126</v>
      </c>
      <c r="OEJ15" s="936"/>
      <c r="OEK15" s="936" t="s">
        <v>126</v>
      </c>
      <c r="OEL15" s="936"/>
      <c r="OEM15" s="936" t="s">
        <v>126</v>
      </c>
      <c r="OEN15" s="936"/>
      <c r="OEO15" s="936" t="s">
        <v>126</v>
      </c>
      <c r="OEP15" s="936"/>
      <c r="OEQ15" s="936" t="s">
        <v>126</v>
      </c>
      <c r="OER15" s="936"/>
      <c r="OES15" s="936" t="s">
        <v>126</v>
      </c>
      <c r="OET15" s="936"/>
      <c r="OEU15" s="936" t="s">
        <v>126</v>
      </c>
      <c r="OEV15" s="936"/>
      <c r="OEW15" s="936" t="s">
        <v>126</v>
      </c>
      <c r="OEX15" s="936"/>
      <c r="OEY15" s="936" t="s">
        <v>126</v>
      </c>
      <c r="OEZ15" s="936"/>
      <c r="OFA15" s="936" t="s">
        <v>126</v>
      </c>
      <c r="OFB15" s="936"/>
      <c r="OFC15" s="936" t="s">
        <v>126</v>
      </c>
      <c r="OFD15" s="936"/>
      <c r="OFE15" s="936" t="s">
        <v>126</v>
      </c>
      <c r="OFF15" s="936"/>
      <c r="OFG15" s="936" t="s">
        <v>126</v>
      </c>
      <c r="OFH15" s="936"/>
      <c r="OFI15" s="936" t="s">
        <v>126</v>
      </c>
      <c r="OFJ15" s="936"/>
      <c r="OFK15" s="936" t="s">
        <v>126</v>
      </c>
      <c r="OFL15" s="936"/>
      <c r="OFM15" s="936" t="s">
        <v>126</v>
      </c>
      <c r="OFN15" s="936"/>
      <c r="OFO15" s="936" t="s">
        <v>126</v>
      </c>
      <c r="OFP15" s="936"/>
      <c r="OFQ15" s="936" t="s">
        <v>126</v>
      </c>
      <c r="OFR15" s="936"/>
      <c r="OFS15" s="936" t="s">
        <v>126</v>
      </c>
      <c r="OFT15" s="936"/>
      <c r="OFU15" s="936" t="s">
        <v>126</v>
      </c>
      <c r="OFV15" s="936"/>
      <c r="OFW15" s="936" t="s">
        <v>126</v>
      </c>
      <c r="OFX15" s="936"/>
      <c r="OFY15" s="936" t="s">
        <v>126</v>
      </c>
      <c r="OFZ15" s="936"/>
      <c r="OGA15" s="936" t="s">
        <v>126</v>
      </c>
      <c r="OGB15" s="936"/>
      <c r="OGC15" s="936" t="s">
        <v>126</v>
      </c>
      <c r="OGD15" s="936"/>
      <c r="OGE15" s="936" t="s">
        <v>126</v>
      </c>
      <c r="OGF15" s="936"/>
      <c r="OGG15" s="936" t="s">
        <v>126</v>
      </c>
      <c r="OGH15" s="936"/>
      <c r="OGI15" s="936" t="s">
        <v>126</v>
      </c>
      <c r="OGJ15" s="936"/>
      <c r="OGK15" s="936" t="s">
        <v>126</v>
      </c>
      <c r="OGL15" s="936"/>
      <c r="OGM15" s="936" t="s">
        <v>126</v>
      </c>
      <c r="OGN15" s="936"/>
      <c r="OGO15" s="936" t="s">
        <v>126</v>
      </c>
      <c r="OGP15" s="936"/>
      <c r="OGQ15" s="936" t="s">
        <v>126</v>
      </c>
      <c r="OGR15" s="936"/>
      <c r="OGS15" s="936" t="s">
        <v>126</v>
      </c>
      <c r="OGT15" s="936"/>
      <c r="OGU15" s="936" t="s">
        <v>126</v>
      </c>
      <c r="OGV15" s="936"/>
      <c r="OGW15" s="936" t="s">
        <v>126</v>
      </c>
      <c r="OGX15" s="936"/>
      <c r="OGY15" s="936" t="s">
        <v>126</v>
      </c>
      <c r="OGZ15" s="936"/>
      <c r="OHA15" s="936" t="s">
        <v>126</v>
      </c>
      <c r="OHB15" s="936"/>
      <c r="OHC15" s="936" t="s">
        <v>126</v>
      </c>
      <c r="OHD15" s="936"/>
      <c r="OHE15" s="936" t="s">
        <v>126</v>
      </c>
      <c r="OHF15" s="936"/>
      <c r="OHG15" s="936" t="s">
        <v>126</v>
      </c>
      <c r="OHH15" s="936"/>
      <c r="OHI15" s="936" t="s">
        <v>126</v>
      </c>
      <c r="OHJ15" s="936"/>
      <c r="OHK15" s="936" t="s">
        <v>126</v>
      </c>
      <c r="OHL15" s="936"/>
      <c r="OHM15" s="936" t="s">
        <v>126</v>
      </c>
      <c r="OHN15" s="936"/>
      <c r="OHO15" s="936" t="s">
        <v>126</v>
      </c>
      <c r="OHP15" s="936"/>
      <c r="OHQ15" s="936" t="s">
        <v>126</v>
      </c>
      <c r="OHR15" s="936"/>
      <c r="OHS15" s="936" t="s">
        <v>126</v>
      </c>
      <c r="OHT15" s="936"/>
      <c r="OHU15" s="936" t="s">
        <v>126</v>
      </c>
      <c r="OHV15" s="936"/>
      <c r="OHW15" s="936" t="s">
        <v>126</v>
      </c>
      <c r="OHX15" s="936"/>
      <c r="OHY15" s="936" t="s">
        <v>126</v>
      </c>
      <c r="OHZ15" s="936"/>
      <c r="OIA15" s="936" t="s">
        <v>126</v>
      </c>
      <c r="OIB15" s="936"/>
      <c r="OIC15" s="936" t="s">
        <v>126</v>
      </c>
      <c r="OID15" s="936"/>
      <c r="OIE15" s="936" t="s">
        <v>126</v>
      </c>
      <c r="OIF15" s="936"/>
      <c r="OIG15" s="936" t="s">
        <v>126</v>
      </c>
      <c r="OIH15" s="936"/>
      <c r="OII15" s="936" t="s">
        <v>126</v>
      </c>
      <c r="OIJ15" s="936"/>
      <c r="OIK15" s="936" t="s">
        <v>126</v>
      </c>
      <c r="OIL15" s="936"/>
      <c r="OIM15" s="936" t="s">
        <v>126</v>
      </c>
      <c r="OIN15" s="936"/>
      <c r="OIO15" s="936" t="s">
        <v>126</v>
      </c>
      <c r="OIP15" s="936"/>
      <c r="OIQ15" s="936" t="s">
        <v>126</v>
      </c>
      <c r="OIR15" s="936"/>
      <c r="OIS15" s="936" t="s">
        <v>126</v>
      </c>
      <c r="OIT15" s="936"/>
      <c r="OIU15" s="936" t="s">
        <v>126</v>
      </c>
      <c r="OIV15" s="936"/>
      <c r="OIW15" s="936" t="s">
        <v>126</v>
      </c>
      <c r="OIX15" s="936"/>
      <c r="OIY15" s="936" t="s">
        <v>126</v>
      </c>
      <c r="OIZ15" s="936"/>
      <c r="OJA15" s="936" t="s">
        <v>126</v>
      </c>
      <c r="OJB15" s="936"/>
      <c r="OJC15" s="936" t="s">
        <v>126</v>
      </c>
      <c r="OJD15" s="936"/>
      <c r="OJE15" s="936" t="s">
        <v>126</v>
      </c>
      <c r="OJF15" s="936"/>
      <c r="OJG15" s="936" t="s">
        <v>126</v>
      </c>
      <c r="OJH15" s="936"/>
      <c r="OJI15" s="936" t="s">
        <v>126</v>
      </c>
      <c r="OJJ15" s="936"/>
      <c r="OJK15" s="936" t="s">
        <v>126</v>
      </c>
      <c r="OJL15" s="936"/>
      <c r="OJM15" s="936" t="s">
        <v>126</v>
      </c>
      <c r="OJN15" s="936"/>
      <c r="OJO15" s="936" t="s">
        <v>126</v>
      </c>
      <c r="OJP15" s="936"/>
      <c r="OJQ15" s="936" t="s">
        <v>126</v>
      </c>
      <c r="OJR15" s="936"/>
      <c r="OJS15" s="936" t="s">
        <v>126</v>
      </c>
      <c r="OJT15" s="936"/>
      <c r="OJU15" s="936" t="s">
        <v>126</v>
      </c>
      <c r="OJV15" s="936"/>
      <c r="OJW15" s="936" t="s">
        <v>126</v>
      </c>
      <c r="OJX15" s="936"/>
      <c r="OJY15" s="936" t="s">
        <v>126</v>
      </c>
      <c r="OJZ15" s="936"/>
      <c r="OKA15" s="936" t="s">
        <v>126</v>
      </c>
      <c r="OKB15" s="936"/>
      <c r="OKC15" s="936" t="s">
        <v>126</v>
      </c>
      <c r="OKD15" s="936"/>
      <c r="OKE15" s="936" t="s">
        <v>126</v>
      </c>
      <c r="OKF15" s="936"/>
      <c r="OKG15" s="936" t="s">
        <v>126</v>
      </c>
      <c r="OKH15" s="936"/>
      <c r="OKI15" s="936" t="s">
        <v>126</v>
      </c>
      <c r="OKJ15" s="936"/>
      <c r="OKK15" s="936" t="s">
        <v>126</v>
      </c>
      <c r="OKL15" s="936"/>
      <c r="OKM15" s="936" t="s">
        <v>126</v>
      </c>
      <c r="OKN15" s="936"/>
      <c r="OKO15" s="936" t="s">
        <v>126</v>
      </c>
      <c r="OKP15" s="936"/>
      <c r="OKQ15" s="936" t="s">
        <v>126</v>
      </c>
      <c r="OKR15" s="936"/>
      <c r="OKS15" s="936" t="s">
        <v>126</v>
      </c>
      <c r="OKT15" s="936"/>
      <c r="OKU15" s="936" t="s">
        <v>126</v>
      </c>
      <c r="OKV15" s="936"/>
      <c r="OKW15" s="936" t="s">
        <v>126</v>
      </c>
      <c r="OKX15" s="936"/>
      <c r="OKY15" s="936" t="s">
        <v>126</v>
      </c>
      <c r="OKZ15" s="936"/>
      <c r="OLA15" s="936" t="s">
        <v>126</v>
      </c>
      <c r="OLB15" s="936"/>
      <c r="OLC15" s="936" t="s">
        <v>126</v>
      </c>
      <c r="OLD15" s="936"/>
      <c r="OLE15" s="936" t="s">
        <v>126</v>
      </c>
      <c r="OLF15" s="936"/>
      <c r="OLG15" s="936" t="s">
        <v>126</v>
      </c>
      <c r="OLH15" s="936"/>
      <c r="OLI15" s="936" t="s">
        <v>126</v>
      </c>
      <c r="OLJ15" s="936"/>
      <c r="OLK15" s="936" t="s">
        <v>126</v>
      </c>
      <c r="OLL15" s="936"/>
      <c r="OLM15" s="936" t="s">
        <v>126</v>
      </c>
      <c r="OLN15" s="936"/>
      <c r="OLO15" s="936" t="s">
        <v>126</v>
      </c>
      <c r="OLP15" s="936"/>
      <c r="OLQ15" s="936" t="s">
        <v>126</v>
      </c>
      <c r="OLR15" s="936"/>
      <c r="OLS15" s="936" t="s">
        <v>126</v>
      </c>
      <c r="OLT15" s="936"/>
      <c r="OLU15" s="936" t="s">
        <v>126</v>
      </c>
      <c r="OLV15" s="936"/>
      <c r="OLW15" s="936" t="s">
        <v>126</v>
      </c>
      <c r="OLX15" s="936"/>
      <c r="OLY15" s="936" t="s">
        <v>126</v>
      </c>
      <c r="OLZ15" s="936"/>
      <c r="OMA15" s="936" t="s">
        <v>126</v>
      </c>
      <c r="OMB15" s="936"/>
      <c r="OMC15" s="936" t="s">
        <v>126</v>
      </c>
      <c r="OMD15" s="936"/>
      <c r="OME15" s="936" t="s">
        <v>126</v>
      </c>
      <c r="OMF15" s="936"/>
      <c r="OMG15" s="936" t="s">
        <v>126</v>
      </c>
      <c r="OMH15" s="936"/>
      <c r="OMI15" s="936" t="s">
        <v>126</v>
      </c>
      <c r="OMJ15" s="936"/>
      <c r="OMK15" s="936" t="s">
        <v>126</v>
      </c>
      <c r="OML15" s="936"/>
      <c r="OMM15" s="936" t="s">
        <v>126</v>
      </c>
      <c r="OMN15" s="936"/>
      <c r="OMO15" s="936" t="s">
        <v>126</v>
      </c>
      <c r="OMP15" s="936"/>
      <c r="OMQ15" s="936" t="s">
        <v>126</v>
      </c>
      <c r="OMR15" s="936"/>
      <c r="OMS15" s="936" t="s">
        <v>126</v>
      </c>
      <c r="OMT15" s="936"/>
      <c r="OMU15" s="936" t="s">
        <v>126</v>
      </c>
      <c r="OMV15" s="936"/>
      <c r="OMW15" s="936" t="s">
        <v>126</v>
      </c>
      <c r="OMX15" s="936"/>
      <c r="OMY15" s="936" t="s">
        <v>126</v>
      </c>
      <c r="OMZ15" s="936"/>
      <c r="ONA15" s="936" t="s">
        <v>126</v>
      </c>
      <c r="ONB15" s="936"/>
      <c r="ONC15" s="936" t="s">
        <v>126</v>
      </c>
      <c r="OND15" s="936"/>
      <c r="ONE15" s="936" t="s">
        <v>126</v>
      </c>
      <c r="ONF15" s="936"/>
      <c r="ONG15" s="936" t="s">
        <v>126</v>
      </c>
      <c r="ONH15" s="936"/>
      <c r="ONI15" s="936" t="s">
        <v>126</v>
      </c>
      <c r="ONJ15" s="936"/>
      <c r="ONK15" s="936" t="s">
        <v>126</v>
      </c>
      <c r="ONL15" s="936"/>
      <c r="ONM15" s="936" t="s">
        <v>126</v>
      </c>
      <c r="ONN15" s="936"/>
      <c r="ONO15" s="936" t="s">
        <v>126</v>
      </c>
      <c r="ONP15" s="936"/>
      <c r="ONQ15" s="936" t="s">
        <v>126</v>
      </c>
      <c r="ONR15" s="936"/>
      <c r="ONS15" s="936" t="s">
        <v>126</v>
      </c>
      <c r="ONT15" s="936"/>
      <c r="ONU15" s="936" t="s">
        <v>126</v>
      </c>
      <c r="ONV15" s="936"/>
      <c r="ONW15" s="936" t="s">
        <v>126</v>
      </c>
      <c r="ONX15" s="936"/>
      <c r="ONY15" s="936" t="s">
        <v>126</v>
      </c>
      <c r="ONZ15" s="936"/>
      <c r="OOA15" s="936" t="s">
        <v>126</v>
      </c>
      <c r="OOB15" s="936"/>
      <c r="OOC15" s="936" t="s">
        <v>126</v>
      </c>
      <c r="OOD15" s="936"/>
      <c r="OOE15" s="936" t="s">
        <v>126</v>
      </c>
      <c r="OOF15" s="936"/>
      <c r="OOG15" s="936" t="s">
        <v>126</v>
      </c>
      <c r="OOH15" s="936"/>
      <c r="OOI15" s="936" t="s">
        <v>126</v>
      </c>
      <c r="OOJ15" s="936"/>
      <c r="OOK15" s="936" t="s">
        <v>126</v>
      </c>
      <c r="OOL15" s="936"/>
      <c r="OOM15" s="936" t="s">
        <v>126</v>
      </c>
      <c r="OON15" s="936"/>
      <c r="OOO15" s="936" t="s">
        <v>126</v>
      </c>
      <c r="OOP15" s="936"/>
      <c r="OOQ15" s="936" t="s">
        <v>126</v>
      </c>
      <c r="OOR15" s="936"/>
      <c r="OOS15" s="936" t="s">
        <v>126</v>
      </c>
      <c r="OOT15" s="936"/>
      <c r="OOU15" s="936" t="s">
        <v>126</v>
      </c>
      <c r="OOV15" s="936"/>
      <c r="OOW15" s="936" t="s">
        <v>126</v>
      </c>
      <c r="OOX15" s="936"/>
      <c r="OOY15" s="936" t="s">
        <v>126</v>
      </c>
      <c r="OOZ15" s="936"/>
      <c r="OPA15" s="936" t="s">
        <v>126</v>
      </c>
      <c r="OPB15" s="936"/>
      <c r="OPC15" s="936" t="s">
        <v>126</v>
      </c>
      <c r="OPD15" s="936"/>
      <c r="OPE15" s="936" t="s">
        <v>126</v>
      </c>
      <c r="OPF15" s="936"/>
      <c r="OPG15" s="936" t="s">
        <v>126</v>
      </c>
      <c r="OPH15" s="936"/>
      <c r="OPI15" s="936" t="s">
        <v>126</v>
      </c>
      <c r="OPJ15" s="936"/>
      <c r="OPK15" s="936" t="s">
        <v>126</v>
      </c>
      <c r="OPL15" s="936"/>
      <c r="OPM15" s="936" t="s">
        <v>126</v>
      </c>
      <c r="OPN15" s="936"/>
      <c r="OPO15" s="936" t="s">
        <v>126</v>
      </c>
      <c r="OPP15" s="936"/>
      <c r="OPQ15" s="936" t="s">
        <v>126</v>
      </c>
      <c r="OPR15" s="936"/>
      <c r="OPS15" s="936" t="s">
        <v>126</v>
      </c>
      <c r="OPT15" s="936"/>
      <c r="OPU15" s="936" t="s">
        <v>126</v>
      </c>
      <c r="OPV15" s="936"/>
      <c r="OPW15" s="936" t="s">
        <v>126</v>
      </c>
      <c r="OPX15" s="936"/>
      <c r="OPY15" s="936" t="s">
        <v>126</v>
      </c>
      <c r="OPZ15" s="936"/>
      <c r="OQA15" s="936" t="s">
        <v>126</v>
      </c>
      <c r="OQB15" s="936"/>
      <c r="OQC15" s="936" t="s">
        <v>126</v>
      </c>
      <c r="OQD15" s="936"/>
      <c r="OQE15" s="936" t="s">
        <v>126</v>
      </c>
      <c r="OQF15" s="936"/>
      <c r="OQG15" s="936" t="s">
        <v>126</v>
      </c>
      <c r="OQH15" s="936"/>
      <c r="OQI15" s="936" t="s">
        <v>126</v>
      </c>
      <c r="OQJ15" s="936"/>
      <c r="OQK15" s="936" t="s">
        <v>126</v>
      </c>
      <c r="OQL15" s="936"/>
      <c r="OQM15" s="936" t="s">
        <v>126</v>
      </c>
      <c r="OQN15" s="936"/>
      <c r="OQO15" s="936" t="s">
        <v>126</v>
      </c>
      <c r="OQP15" s="936"/>
      <c r="OQQ15" s="936" t="s">
        <v>126</v>
      </c>
      <c r="OQR15" s="936"/>
      <c r="OQS15" s="936" t="s">
        <v>126</v>
      </c>
      <c r="OQT15" s="936"/>
      <c r="OQU15" s="936" t="s">
        <v>126</v>
      </c>
      <c r="OQV15" s="936"/>
      <c r="OQW15" s="936" t="s">
        <v>126</v>
      </c>
      <c r="OQX15" s="936"/>
      <c r="OQY15" s="936" t="s">
        <v>126</v>
      </c>
      <c r="OQZ15" s="936"/>
      <c r="ORA15" s="936" t="s">
        <v>126</v>
      </c>
      <c r="ORB15" s="936"/>
      <c r="ORC15" s="936" t="s">
        <v>126</v>
      </c>
      <c r="ORD15" s="936"/>
      <c r="ORE15" s="936" t="s">
        <v>126</v>
      </c>
      <c r="ORF15" s="936"/>
      <c r="ORG15" s="936" t="s">
        <v>126</v>
      </c>
      <c r="ORH15" s="936"/>
      <c r="ORI15" s="936" t="s">
        <v>126</v>
      </c>
      <c r="ORJ15" s="936"/>
      <c r="ORK15" s="936" t="s">
        <v>126</v>
      </c>
      <c r="ORL15" s="936"/>
      <c r="ORM15" s="936" t="s">
        <v>126</v>
      </c>
      <c r="ORN15" s="936"/>
      <c r="ORO15" s="936" t="s">
        <v>126</v>
      </c>
      <c r="ORP15" s="936"/>
      <c r="ORQ15" s="936" t="s">
        <v>126</v>
      </c>
      <c r="ORR15" s="936"/>
      <c r="ORS15" s="936" t="s">
        <v>126</v>
      </c>
      <c r="ORT15" s="936"/>
      <c r="ORU15" s="936" t="s">
        <v>126</v>
      </c>
      <c r="ORV15" s="936"/>
      <c r="ORW15" s="936" t="s">
        <v>126</v>
      </c>
      <c r="ORX15" s="936"/>
      <c r="ORY15" s="936" t="s">
        <v>126</v>
      </c>
      <c r="ORZ15" s="936"/>
      <c r="OSA15" s="936" t="s">
        <v>126</v>
      </c>
      <c r="OSB15" s="936"/>
      <c r="OSC15" s="936" t="s">
        <v>126</v>
      </c>
      <c r="OSD15" s="936"/>
      <c r="OSE15" s="936" t="s">
        <v>126</v>
      </c>
      <c r="OSF15" s="936"/>
      <c r="OSG15" s="936" t="s">
        <v>126</v>
      </c>
      <c r="OSH15" s="936"/>
      <c r="OSI15" s="936" t="s">
        <v>126</v>
      </c>
      <c r="OSJ15" s="936"/>
      <c r="OSK15" s="936" t="s">
        <v>126</v>
      </c>
      <c r="OSL15" s="936"/>
      <c r="OSM15" s="936" t="s">
        <v>126</v>
      </c>
      <c r="OSN15" s="936"/>
      <c r="OSO15" s="936" t="s">
        <v>126</v>
      </c>
      <c r="OSP15" s="936"/>
      <c r="OSQ15" s="936" t="s">
        <v>126</v>
      </c>
      <c r="OSR15" s="936"/>
      <c r="OSS15" s="936" t="s">
        <v>126</v>
      </c>
      <c r="OST15" s="936"/>
      <c r="OSU15" s="936" t="s">
        <v>126</v>
      </c>
      <c r="OSV15" s="936"/>
      <c r="OSW15" s="936" t="s">
        <v>126</v>
      </c>
      <c r="OSX15" s="936"/>
      <c r="OSY15" s="936" t="s">
        <v>126</v>
      </c>
      <c r="OSZ15" s="936"/>
      <c r="OTA15" s="936" t="s">
        <v>126</v>
      </c>
      <c r="OTB15" s="936"/>
      <c r="OTC15" s="936" t="s">
        <v>126</v>
      </c>
      <c r="OTD15" s="936"/>
      <c r="OTE15" s="936" t="s">
        <v>126</v>
      </c>
      <c r="OTF15" s="936"/>
      <c r="OTG15" s="936" t="s">
        <v>126</v>
      </c>
      <c r="OTH15" s="936"/>
      <c r="OTI15" s="936" t="s">
        <v>126</v>
      </c>
      <c r="OTJ15" s="936"/>
      <c r="OTK15" s="936" t="s">
        <v>126</v>
      </c>
      <c r="OTL15" s="936"/>
      <c r="OTM15" s="936" t="s">
        <v>126</v>
      </c>
      <c r="OTN15" s="936"/>
      <c r="OTO15" s="936" t="s">
        <v>126</v>
      </c>
      <c r="OTP15" s="936"/>
      <c r="OTQ15" s="936" t="s">
        <v>126</v>
      </c>
      <c r="OTR15" s="936"/>
      <c r="OTS15" s="936" t="s">
        <v>126</v>
      </c>
      <c r="OTT15" s="936"/>
      <c r="OTU15" s="936" t="s">
        <v>126</v>
      </c>
      <c r="OTV15" s="936"/>
      <c r="OTW15" s="936" t="s">
        <v>126</v>
      </c>
      <c r="OTX15" s="936"/>
      <c r="OTY15" s="936" t="s">
        <v>126</v>
      </c>
      <c r="OTZ15" s="936"/>
      <c r="OUA15" s="936" t="s">
        <v>126</v>
      </c>
      <c r="OUB15" s="936"/>
      <c r="OUC15" s="936" t="s">
        <v>126</v>
      </c>
      <c r="OUD15" s="936"/>
      <c r="OUE15" s="936" t="s">
        <v>126</v>
      </c>
      <c r="OUF15" s="936"/>
      <c r="OUG15" s="936" t="s">
        <v>126</v>
      </c>
      <c r="OUH15" s="936"/>
      <c r="OUI15" s="936" t="s">
        <v>126</v>
      </c>
      <c r="OUJ15" s="936"/>
      <c r="OUK15" s="936" t="s">
        <v>126</v>
      </c>
      <c r="OUL15" s="936"/>
      <c r="OUM15" s="936" t="s">
        <v>126</v>
      </c>
      <c r="OUN15" s="936"/>
      <c r="OUO15" s="936" t="s">
        <v>126</v>
      </c>
      <c r="OUP15" s="936"/>
      <c r="OUQ15" s="936" t="s">
        <v>126</v>
      </c>
      <c r="OUR15" s="936"/>
      <c r="OUS15" s="936" t="s">
        <v>126</v>
      </c>
      <c r="OUT15" s="936"/>
      <c r="OUU15" s="936" t="s">
        <v>126</v>
      </c>
      <c r="OUV15" s="936"/>
      <c r="OUW15" s="936" t="s">
        <v>126</v>
      </c>
      <c r="OUX15" s="936"/>
      <c r="OUY15" s="936" t="s">
        <v>126</v>
      </c>
      <c r="OUZ15" s="936"/>
      <c r="OVA15" s="936" t="s">
        <v>126</v>
      </c>
      <c r="OVB15" s="936"/>
      <c r="OVC15" s="936" t="s">
        <v>126</v>
      </c>
      <c r="OVD15" s="936"/>
      <c r="OVE15" s="936" t="s">
        <v>126</v>
      </c>
      <c r="OVF15" s="936"/>
      <c r="OVG15" s="936" t="s">
        <v>126</v>
      </c>
      <c r="OVH15" s="936"/>
      <c r="OVI15" s="936" t="s">
        <v>126</v>
      </c>
      <c r="OVJ15" s="936"/>
      <c r="OVK15" s="936" t="s">
        <v>126</v>
      </c>
      <c r="OVL15" s="936"/>
      <c r="OVM15" s="936" t="s">
        <v>126</v>
      </c>
      <c r="OVN15" s="936"/>
      <c r="OVO15" s="936" t="s">
        <v>126</v>
      </c>
      <c r="OVP15" s="936"/>
      <c r="OVQ15" s="936" t="s">
        <v>126</v>
      </c>
      <c r="OVR15" s="936"/>
      <c r="OVS15" s="936" t="s">
        <v>126</v>
      </c>
      <c r="OVT15" s="936"/>
      <c r="OVU15" s="936" t="s">
        <v>126</v>
      </c>
      <c r="OVV15" s="936"/>
      <c r="OVW15" s="936" t="s">
        <v>126</v>
      </c>
      <c r="OVX15" s="936"/>
      <c r="OVY15" s="936" t="s">
        <v>126</v>
      </c>
      <c r="OVZ15" s="936"/>
      <c r="OWA15" s="936" t="s">
        <v>126</v>
      </c>
      <c r="OWB15" s="936"/>
      <c r="OWC15" s="936" t="s">
        <v>126</v>
      </c>
      <c r="OWD15" s="936"/>
      <c r="OWE15" s="936" t="s">
        <v>126</v>
      </c>
      <c r="OWF15" s="936"/>
      <c r="OWG15" s="936" t="s">
        <v>126</v>
      </c>
      <c r="OWH15" s="936"/>
      <c r="OWI15" s="936" t="s">
        <v>126</v>
      </c>
      <c r="OWJ15" s="936"/>
      <c r="OWK15" s="936" t="s">
        <v>126</v>
      </c>
      <c r="OWL15" s="936"/>
      <c r="OWM15" s="936" t="s">
        <v>126</v>
      </c>
      <c r="OWN15" s="936"/>
      <c r="OWO15" s="936" t="s">
        <v>126</v>
      </c>
      <c r="OWP15" s="936"/>
      <c r="OWQ15" s="936" t="s">
        <v>126</v>
      </c>
      <c r="OWR15" s="936"/>
      <c r="OWS15" s="936" t="s">
        <v>126</v>
      </c>
      <c r="OWT15" s="936"/>
      <c r="OWU15" s="936" t="s">
        <v>126</v>
      </c>
      <c r="OWV15" s="936"/>
      <c r="OWW15" s="936" t="s">
        <v>126</v>
      </c>
      <c r="OWX15" s="936"/>
      <c r="OWY15" s="936" t="s">
        <v>126</v>
      </c>
      <c r="OWZ15" s="936"/>
      <c r="OXA15" s="936" t="s">
        <v>126</v>
      </c>
      <c r="OXB15" s="936"/>
      <c r="OXC15" s="936" t="s">
        <v>126</v>
      </c>
      <c r="OXD15" s="936"/>
      <c r="OXE15" s="936" t="s">
        <v>126</v>
      </c>
      <c r="OXF15" s="936"/>
      <c r="OXG15" s="936" t="s">
        <v>126</v>
      </c>
      <c r="OXH15" s="936"/>
      <c r="OXI15" s="936" t="s">
        <v>126</v>
      </c>
      <c r="OXJ15" s="936"/>
      <c r="OXK15" s="936" t="s">
        <v>126</v>
      </c>
      <c r="OXL15" s="936"/>
      <c r="OXM15" s="936" t="s">
        <v>126</v>
      </c>
      <c r="OXN15" s="936"/>
      <c r="OXO15" s="936" t="s">
        <v>126</v>
      </c>
      <c r="OXP15" s="936"/>
      <c r="OXQ15" s="936" t="s">
        <v>126</v>
      </c>
      <c r="OXR15" s="936"/>
      <c r="OXS15" s="936" t="s">
        <v>126</v>
      </c>
      <c r="OXT15" s="936"/>
      <c r="OXU15" s="936" t="s">
        <v>126</v>
      </c>
      <c r="OXV15" s="936"/>
      <c r="OXW15" s="936" t="s">
        <v>126</v>
      </c>
      <c r="OXX15" s="936"/>
      <c r="OXY15" s="936" t="s">
        <v>126</v>
      </c>
      <c r="OXZ15" s="936"/>
      <c r="OYA15" s="936" t="s">
        <v>126</v>
      </c>
      <c r="OYB15" s="936"/>
      <c r="OYC15" s="936" t="s">
        <v>126</v>
      </c>
      <c r="OYD15" s="936"/>
      <c r="OYE15" s="936" t="s">
        <v>126</v>
      </c>
      <c r="OYF15" s="936"/>
      <c r="OYG15" s="936" t="s">
        <v>126</v>
      </c>
      <c r="OYH15" s="936"/>
      <c r="OYI15" s="936" t="s">
        <v>126</v>
      </c>
      <c r="OYJ15" s="936"/>
      <c r="OYK15" s="936" t="s">
        <v>126</v>
      </c>
      <c r="OYL15" s="936"/>
      <c r="OYM15" s="936" t="s">
        <v>126</v>
      </c>
      <c r="OYN15" s="936"/>
      <c r="OYO15" s="936" t="s">
        <v>126</v>
      </c>
      <c r="OYP15" s="936"/>
      <c r="OYQ15" s="936" t="s">
        <v>126</v>
      </c>
      <c r="OYR15" s="936"/>
      <c r="OYS15" s="936" t="s">
        <v>126</v>
      </c>
      <c r="OYT15" s="936"/>
      <c r="OYU15" s="936" t="s">
        <v>126</v>
      </c>
      <c r="OYV15" s="936"/>
      <c r="OYW15" s="936" t="s">
        <v>126</v>
      </c>
      <c r="OYX15" s="936"/>
      <c r="OYY15" s="936" t="s">
        <v>126</v>
      </c>
      <c r="OYZ15" s="936"/>
      <c r="OZA15" s="936" t="s">
        <v>126</v>
      </c>
      <c r="OZB15" s="936"/>
      <c r="OZC15" s="936" t="s">
        <v>126</v>
      </c>
      <c r="OZD15" s="936"/>
      <c r="OZE15" s="936" t="s">
        <v>126</v>
      </c>
      <c r="OZF15" s="936"/>
      <c r="OZG15" s="936" t="s">
        <v>126</v>
      </c>
      <c r="OZH15" s="936"/>
      <c r="OZI15" s="936" t="s">
        <v>126</v>
      </c>
      <c r="OZJ15" s="936"/>
      <c r="OZK15" s="936" t="s">
        <v>126</v>
      </c>
      <c r="OZL15" s="936"/>
      <c r="OZM15" s="936" t="s">
        <v>126</v>
      </c>
      <c r="OZN15" s="936"/>
      <c r="OZO15" s="936" t="s">
        <v>126</v>
      </c>
      <c r="OZP15" s="936"/>
      <c r="OZQ15" s="936" t="s">
        <v>126</v>
      </c>
      <c r="OZR15" s="936"/>
      <c r="OZS15" s="936" t="s">
        <v>126</v>
      </c>
      <c r="OZT15" s="936"/>
      <c r="OZU15" s="936" t="s">
        <v>126</v>
      </c>
      <c r="OZV15" s="936"/>
      <c r="OZW15" s="936" t="s">
        <v>126</v>
      </c>
      <c r="OZX15" s="936"/>
      <c r="OZY15" s="936" t="s">
        <v>126</v>
      </c>
      <c r="OZZ15" s="936"/>
      <c r="PAA15" s="936" t="s">
        <v>126</v>
      </c>
      <c r="PAB15" s="936"/>
      <c r="PAC15" s="936" t="s">
        <v>126</v>
      </c>
      <c r="PAD15" s="936"/>
      <c r="PAE15" s="936" t="s">
        <v>126</v>
      </c>
      <c r="PAF15" s="936"/>
      <c r="PAG15" s="936" t="s">
        <v>126</v>
      </c>
      <c r="PAH15" s="936"/>
      <c r="PAI15" s="936" t="s">
        <v>126</v>
      </c>
      <c r="PAJ15" s="936"/>
      <c r="PAK15" s="936" t="s">
        <v>126</v>
      </c>
      <c r="PAL15" s="936"/>
      <c r="PAM15" s="936" t="s">
        <v>126</v>
      </c>
      <c r="PAN15" s="936"/>
      <c r="PAO15" s="936" t="s">
        <v>126</v>
      </c>
      <c r="PAP15" s="936"/>
      <c r="PAQ15" s="936" t="s">
        <v>126</v>
      </c>
      <c r="PAR15" s="936"/>
      <c r="PAS15" s="936" t="s">
        <v>126</v>
      </c>
      <c r="PAT15" s="936"/>
      <c r="PAU15" s="936" t="s">
        <v>126</v>
      </c>
      <c r="PAV15" s="936"/>
      <c r="PAW15" s="936" t="s">
        <v>126</v>
      </c>
      <c r="PAX15" s="936"/>
      <c r="PAY15" s="936" t="s">
        <v>126</v>
      </c>
      <c r="PAZ15" s="936"/>
      <c r="PBA15" s="936" t="s">
        <v>126</v>
      </c>
      <c r="PBB15" s="936"/>
      <c r="PBC15" s="936" t="s">
        <v>126</v>
      </c>
      <c r="PBD15" s="936"/>
      <c r="PBE15" s="936" t="s">
        <v>126</v>
      </c>
      <c r="PBF15" s="936"/>
      <c r="PBG15" s="936" t="s">
        <v>126</v>
      </c>
      <c r="PBH15" s="936"/>
      <c r="PBI15" s="936" t="s">
        <v>126</v>
      </c>
      <c r="PBJ15" s="936"/>
      <c r="PBK15" s="936" t="s">
        <v>126</v>
      </c>
      <c r="PBL15" s="936"/>
      <c r="PBM15" s="936" t="s">
        <v>126</v>
      </c>
      <c r="PBN15" s="936"/>
      <c r="PBO15" s="936" t="s">
        <v>126</v>
      </c>
      <c r="PBP15" s="936"/>
      <c r="PBQ15" s="936" t="s">
        <v>126</v>
      </c>
      <c r="PBR15" s="936"/>
      <c r="PBS15" s="936" t="s">
        <v>126</v>
      </c>
      <c r="PBT15" s="936"/>
      <c r="PBU15" s="936" t="s">
        <v>126</v>
      </c>
      <c r="PBV15" s="936"/>
      <c r="PBW15" s="936" t="s">
        <v>126</v>
      </c>
      <c r="PBX15" s="936"/>
      <c r="PBY15" s="936" t="s">
        <v>126</v>
      </c>
      <c r="PBZ15" s="936"/>
      <c r="PCA15" s="936" t="s">
        <v>126</v>
      </c>
      <c r="PCB15" s="936"/>
      <c r="PCC15" s="936" t="s">
        <v>126</v>
      </c>
      <c r="PCD15" s="936"/>
      <c r="PCE15" s="936" t="s">
        <v>126</v>
      </c>
      <c r="PCF15" s="936"/>
      <c r="PCG15" s="936" t="s">
        <v>126</v>
      </c>
      <c r="PCH15" s="936"/>
      <c r="PCI15" s="936" t="s">
        <v>126</v>
      </c>
      <c r="PCJ15" s="936"/>
      <c r="PCK15" s="936" t="s">
        <v>126</v>
      </c>
      <c r="PCL15" s="936"/>
      <c r="PCM15" s="936" t="s">
        <v>126</v>
      </c>
      <c r="PCN15" s="936"/>
      <c r="PCO15" s="936" t="s">
        <v>126</v>
      </c>
      <c r="PCP15" s="936"/>
      <c r="PCQ15" s="936" t="s">
        <v>126</v>
      </c>
      <c r="PCR15" s="936"/>
      <c r="PCS15" s="936" t="s">
        <v>126</v>
      </c>
      <c r="PCT15" s="936"/>
      <c r="PCU15" s="936" t="s">
        <v>126</v>
      </c>
      <c r="PCV15" s="936"/>
      <c r="PCW15" s="936" t="s">
        <v>126</v>
      </c>
      <c r="PCX15" s="936"/>
      <c r="PCY15" s="936" t="s">
        <v>126</v>
      </c>
      <c r="PCZ15" s="936"/>
      <c r="PDA15" s="936" t="s">
        <v>126</v>
      </c>
      <c r="PDB15" s="936"/>
      <c r="PDC15" s="936" t="s">
        <v>126</v>
      </c>
      <c r="PDD15" s="936"/>
      <c r="PDE15" s="936" t="s">
        <v>126</v>
      </c>
      <c r="PDF15" s="936"/>
      <c r="PDG15" s="936" t="s">
        <v>126</v>
      </c>
      <c r="PDH15" s="936"/>
      <c r="PDI15" s="936" t="s">
        <v>126</v>
      </c>
      <c r="PDJ15" s="936"/>
      <c r="PDK15" s="936" t="s">
        <v>126</v>
      </c>
      <c r="PDL15" s="936"/>
      <c r="PDM15" s="936" t="s">
        <v>126</v>
      </c>
      <c r="PDN15" s="936"/>
      <c r="PDO15" s="936" t="s">
        <v>126</v>
      </c>
      <c r="PDP15" s="936"/>
      <c r="PDQ15" s="936" t="s">
        <v>126</v>
      </c>
      <c r="PDR15" s="936"/>
      <c r="PDS15" s="936" t="s">
        <v>126</v>
      </c>
      <c r="PDT15" s="936"/>
      <c r="PDU15" s="936" t="s">
        <v>126</v>
      </c>
      <c r="PDV15" s="936"/>
      <c r="PDW15" s="936" t="s">
        <v>126</v>
      </c>
      <c r="PDX15" s="936"/>
      <c r="PDY15" s="936" t="s">
        <v>126</v>
      </c>
      <c r="PDZ15" s="936"/>
      <c r="PEA15" s="936" t="s">
        <v>126</v>
      </c>
      <c r="PEB15" s="936"/>
      <c r="PEC15" s="936" t="s">
        <v>126</v>
      </c>
      <c r="PED15" s="936"/>
      <c r="PEE15" s="936" t="s">
        <v>126</v>
      </c>
      <c r="PEF15" s="936"/>
      <c r="PEG15" s="936" t="s">
        <v>126</v>
      </c>
      <c r="PEH15" s="936"/>
      <c r="PEI15" s="936" t="s">
        <v>126</v>
      </c>
      <c r="PEJ15" s="936"/>
      <c r="PEK15" s="936" t="s">
        <v>126</v>
      </c>
      <c r="PEL15" s="936"/>
      <c r="PEM15" s="936" t="s">
        <v>126</v>
      </c>
      <c r="PEN15" s="936"/>
      <c r="PEO15" s="936" t="s">
        <v>126</v>
      </c>
      <c r="PEP15" s="936"/>
      <c r="PEQ15" s="936" t="s">
        <v>126</v>
      </c>
      <c r="PER15" s="936"/>
      <c r="PES15" s="936" t="s">
        <v>126</v>
      </c>
      <c r="PET15" s="936"/>
      <c r="PEU15" s="936" t="s">
        <v>126</v>
      </c>
      <c r="PEV15" s="936"/>
      <c r="PEW15" s="936" t="s">
        <v>126</v>
      </c>
      <c r="PEX15" s="936"/>
      <c r="PEY15" s="936" t="s">
        <v>126</v>
      </c>
      <c r="PEZ15" s="936"/>
      <c r="PFA15" s="936" t="s">
        <v>126</v>
      </c>
      <c r="PFB15" s="936"/>
      <c r="PFC15" s="936" t="s">
        <v>126</v>
      </c>
      <c r="PFD15" s="936"/>
      <c r="PFE15" s="936" t="s">
        <v>126</v>
      </c>
      <c r="PFF15" s="936"/>
      <c r="PFG15" s="936" t="s">
        <v>126</v>
      </c>
      <c r="PFH15" s="936"/>
      <c r="PFI15" s="936" t="s">
        <v>126</v>
      </c>
      <c r="PFJ15" s="936"/>
      <c r="PFK15" s="936" t="s">
        <v>126</v>
      </c>
      <c r="PFL15" s="936"/>
      <c r="PFM15" s="936" t="s">
        <v>126</v>
      </c>
      <c r="PFN15" s="936"/>
      <c r="PFO15" s="936" t="s">
        <v>126</v>
      </c>
      <c r="PFP15" s="936"/>
      <c r="PFQ15" s="936" t="s">
        <v>126</v>
      </c>
      <c r="PFR15" s="936"/>
      <c r="PFS15" s="936" t="s">
        <v>126</v>
      </c>
      <c r="PFT15" s="936"/>
      <c r="PFU15" s="936" t="s">
        <v>126</v>
      </c>
      <c r="PFV15" s="936"/>
      <c r="PFW15" s="936" t="s">
        <v>126</v>
      </c>
      <c r="PFX15" s="936"/>
      <c r="PFY15" s="936" t="s">
        <v>126</v>
      </c>
      <c r="PFZ15" s="936"/>
      <c r="PGA15" s="936" t="s">
        <v>126</v>
      </c>
      <c r="PGB15" s="936"/>
      <c r="PGC15" s="936" t="s">
        <v>126</v>
      </c>
      <c r="PGD15" s="936"/>
      <c r="PGE15" s="936" t="s">
        <v>126</v>
      </c>
      <c r="PGF15" s="936"/>
      <c r="PGG15" s="936" t="s">
        <v>126</v>
      </c>
      <c r="PGH15" s="936"/>
      <c r="PGI15" s="936" t="s">
        <v>126</v>
      </c>
      <c r="PGJ15" s="936"/>
      <c r="PGK15" s="936" t="s">
        <v>126</v>
      </c>
      <c r="PGL15" s="936"/>
      <c r="PGM15" s="936" t="s">
        <v>126</v>
      </c>
      <c r="PGN15" s="936"/>
      <c r="PGO15" s="936" t="s">
        <v>126</v>
      </c>
      <c r="PGP15" s="936"/>
      <c r="PGQ15" s="936" t="s">
        <v>126</v>
      </c>
      <c r="PGR15" s="936"/>
      <c r="PGS15" s="936" t="s">
        <v>126</v>
      </c>
      <c r="PGT15" s="936"/>
      <c r="PGU15" s="936" t="s">
        <v>126</v>
      </c>
      <c r="PGV15" s="936"/>
      <c r="PGW15" s="936" t="s">
        <v>126</v>
      </c>
      <c r="PGX15" s="936"/>
      <c r="PGY15" s="936" t="s">
        <v>126</v>
      </c>
      <c r="PGZ15" s="936"/>
      <c r="PHA15" s="936" t="s">
        <v>126</v>
      </c>
      <c r="PHB15" s="936"/>
      <c r="PHC15" s="936" t="s">
        <v>126</v>
      </c>
      <c r="PHD15" s="936"/>
      <c r="PHE15" s="936" t="s">
        <v>126</v>
      </c>
      <c r="PHF15" s="936"/>
      <c r="PHG15" s="936" t="s">
        <v>126</v>
      </c>
      <c r="PHH15" s="936"/>
      <c r="PHI15" s="936" t="s">
        <v>126</v>
      </c>
      <c r="PHJ15" s="936"/>
      <c r="PHK15" s="936" t="s">
        <v>126</v>
      </c>
      <c r="PHL15" s="936"/>
      <c r="PHM15" s="936" t="s">
        <v>126</v>
      </c>
      <c r="PHN15" s="936"/>
      <c r="PHO15" s="936" t="s">
        <v>126</v>
      </c>
      <c r="PHP15" s="936"/>
      <c r="PHQ15" s="936" t="s">
        <v>126</v>
      </c>
      <c r="PHR15" s="936"/>
      <c r="PHS15" s="936" t="s">
        <v>126</v>
      </c>
      <c r="PHT15" s="936"/>
      <c r="PHU15" s="936" t="s">
        <v>126</v>
      </c>
      <c r="PHV15" s="936"/>
      <c r="PHW15" s="936" t="s">
        <v>126</v>
      </c>
      <c r="PHX15" s="936"/>
      <c r="PHY15" s="936" t="s">
        <v>126</v>
      </c>
      <c r="PHZ15" s="936"/>
      <c r="PIA15" s="936" t="s">
        <v>126</v>
      </c>
      <c r="PIB15" s="936"/>
      <c r="PIC15" s="936" t="s">
        <v>126</v>
      </c>
      <c r="PID15" s="936"/>
      <c r="PIE15" s="936" t="s">
        <v>126</v>
      </c>
      <c r="PIF15" s="936"/>
      <c r="PIG15" s="936" t="s">
        <v>126</v>
      </c>
      <c r="PIH15" s="936"/>
      <c r="PII15" s="936" t="s">
        <v>126</v>
      </c>
      <c r="PIJ15" s="936"/>
      <c r="PIK15" s="936" t="s">
        <v>126</v>
      </c>
      <c r="PIL15" s="936"/>
      <c r="PIM15" s="936" t="s">
        <v>126</v>
      </c>
      <c r="PIN15" s="936"/>
      <c r="PIO15" s="936" t="s">
        <v>126</v>
      </c>
      <c r="PIP15" s="936"/>
      <c r="PIQ15" s="936" t="s">
        <v>126</v>
      </c>
      <c r="PIR15" s="936"/>
      <c r="PIS15" s="936" t="s">
        <v>126</v>
      </c>
      <c r="PIT15" s="936"/>
      <c r="PIU15" s="936" t="s">
        <v>126</v>
      </c>
      <c r="PIV15" s="936"/>
      <c r="PIW15" s="936" t="s">
        <v>126</v>
      </c>
      <c r="PIX15" s="936"/>
      <c r="PIY15" s="936" t="s">
        <v>126</v>
      </c>
      <c r="PIZ15" s="936"/>
      <c r="PJA15" s="936" t="s">
        <v>126</v>
      </c>
      <c r="PJB15" s="936"/>
      <c r="PJC15" s="936" t="s">
        <v>126</v>
      </c>
      <c r="PJD15" s="936"/>
      <c r="PJE15" s="936" t="s">
        <v>126</v>
      </c>
      <c r="PJF15" s="936"/>
      <c r="PJG15" s="936" t="s">
        <v>126</v>
      </c>
      <c r="PJH15" s="936"/>
      <c r="PJI15" s="936" t="s">
        <v>126</v>
      </c>
      <c r="PJJ15" s="936"/>
      <c r="PJK15" s="936" t="s">
        <v>126</v>
      </c>
      <c r="PJL15" s="936"/>
      <c r="PJM15" s="936" t="s">
        <v>126</v>
      </c>
      <c r="PJN15" s="936"/>
      <c r="PJO15" s="936" t="s">
        <v>126</v>
      </c>
      <c r="PJP15" s="936"/>
      <c r="PJQ15" s="936" t="s">
        <v>126</v>
      </c>
      <c r="PJR15" s="936"/>
      <c r="PJS15" s="936" t="s">
        <v>126</v>
      </c>
      <c r="PJT15" s="936"/>
      <c r="PJU15" s="936" t="s">
        <v>126</v>
      </c>
      <c r="PJV15" s="936"/>
      <c r="PJW15" s="936" t="s">
        <v>126</v>
      </c>
      <c r="PJX15" s="936"/>
      <c r="PJY15" s="936" t="s">
        <v>126</v>
      </c>
      <c r="PJZ15" s="936"/>
      <c r="PKA15" s="936" t="s">
        <v>126</v>
      </c>
      <c r="PKB15" s="936"/>
      <c r="PKC15" s="936" t="s">
        <v>126</v>
      </c>
      <c r="PKD15" s="936"/>
      <c r="PKE15" s="936" t="s">
        <v>126</v>
      </c>
      <c r="PKF15" s="936"/>
      <c r="PKG15" s="936" t="s">
        <v>126</v>
      </c>
      <c r="PKH15" s="936"/>
      <c r="PKI15" s="936" t="s">
        <v>126</v>
      </c>
      <c r="PKJ15" s="936"/>
      <c r="PKK15" s="936" t="s">
        <v>126</v>
      </c>
      <c r="PKL15" s="936"/>
      <c r="PKM15" s="936" t="s">
        <v>126</v>
      </c>
      <c r="PKN15" s="936"/>
      <c r="PKO15" s="936" t="s">
        <v>126</v>
      </c>
      <c r="PKP15" s="936"/>
      <c r="PKQ15" s="936" t="s">
        <v>126</v>
      </c>
      <c r="PKR15" s="936"/>
      <c r="PKS15" s="936" t="s">
        <v>126</v>
      </c>
      <c r="PKT15" s="936"/>
      <c r="PKU15" s="936" t="s">
        <v>126</v>
      </c>
      <c r="PKV15" s="936"/>
      <c r="PKW15" s="936" t="s">
        <v>126</v>
      </c>
      <c r="PKX15" s="936"/>
      <c r="PKY15" s="936" t="s">
        <v>126</v>
      </c>
      <c r="PKZ15" s="936"/>
      <c r="PLA15" s="936" t="s">
        <v>126</v>
      </c>
      <c r="PLB15" s="936"/>
      <c r="PLC15" s="936" t="s">
        <v>126</v>
      </c>
      <c r="PLD15" s="936"/>
      <c r="PLE15" s="936" t="s">
        <v>126</v>
      </c>
      <c r="PLF15" s="936"/>
      <c r="PLG15" s="936" t="s">
        <v>126</v>
      </c>
      <c r="PLH15" s="936"/>
      <c r="PLI15" s="936" t="s">
        <v>126</v>
      </c>
      <c r="PLJ15" s="936"/>
      <c r="PLK15" s="936" t="s">
        <v>126</v>
      </c>
      <c r="PLL15" s="936"/>
      <c r="PLM15" s="936" t="s">
        <v>126</v>
      </c>
      <c r="PLN15" s="936"/>
      <c r="PLO15" s="936" t="s">
        <v>126</v>
      </c>
      <c r="PLP15" s="936"/>
      <c r="PLQ15" s="936" t="s">
        <v>126</v>
      </c>
      <c r="PLR15" s="936"/>
      <c r="PLS15" s="936" t="s">
        <v>126</v>
      </c>
      <c r="PLT15" s="936"/>
      <c r="PLU15" s="936" t="s">
        <v>126</v>
      </c>
      <c r="PLV15" s="936"/>
      <c r="PLW15" s="936" t="s">
        <v>126</v>
      </c>
      <c r="PLX15" s="936"/>
      <c r="PLY15" s="936" t="s">
        <v>126</v>
      </c>
      <c r="PLZ15" s="936"/>
      <c r="PMA15" s="936" t="s">
        <v>126</v>
      </c>
      <c r="PMB15" s="936"/>
      <c r="PMC15" s="936" t="s">
        <v>126</v>
      </c>
      <c r="PMD15" s="936"/>
      <c r="PME15" s="936" t="s">
        <v>126</v>
      </c>
      <c r="PMF15" s="936"/>
      <c r="PMG15" s="936" t="s">
        <v>126</v>
      </c>
      <c r="PMH15" s="936"/>
      <c r="PMI15" s="936" t="s">
        <v>126</v>
      </c>
      <c r="PMJ15" s="936"/>
      <c r="PMK15" s="936" t="s">
        <v>126</v>
      </c>
      <c r="PML15" s="936"/>
      <c r="PMM15" s="936" t="s">
        <v>126</v>
      </c>
      <c r="PMN15" s="936"/>
      <c r="PMO15" s="936" t="s">
        <v>126</v>
      </c>
      <c r="PMP15" s="936"/>
      <c r="PMQ15" s="936" t="s">
        <v>126</v>
      </c>
      <c r="PMR15" s="936"/>
      <c r="PMS15" s="936" t="s">
        <v>126</v>
      </c>
      <c r="PMT15" s="936"/>
      <c r="PMU15" s="936" t="s">
        <v>126</v>
      </c>
      <c r="PMV15" s="936"/>
      <c r="PMW15" s="936" t="s">
        <v>126</v>
      </c>
      <c r="PMX15" s="936"/>
      <c r="PMY15" s="936" t="s">
        <v>126</v>
      </c>
      <c r="PMZ15" s="936"/>
      <c r="PNA15" s="936" t="s">
        <v>126</v>
      </c>
      <c r="PNB15" s="936"/>
      <c r="PNC15" s="936" t="s">
        <v>126</v>
      </c>
      <c r="PND15" s="936"/>
      <c r="PNE15" s="936" t="s">
        <v>126</v>
      </c>
      <c r="PNF15" s="936"/>
      <c r="PNG15" s="936" t="s">
        <v>126</v>
      </c>
      <c r="PNH15" s="936"/>
      <c r="PNI15" s="936" t="s">
        <v>126</v>
      </c>
      <c r="PNJ15" s="936"/>
      <c r="PNK15" s="936" t="s">
        <v>126</v>
      </c>
      <c r="PNL15" s="936"/>
      <c r="PNM15" s="936" t="s">
        <v>126</v>
      </c>
      <c r="PNN15" s="936"/>
      <c r="PNO15" s="936" t="s">
        <v>126</v>
      </c>
      <c r="PNP15" s="936"/>
      <c r="PNQ15" s="936" t="s">
        <v>126</v>
      </c>
      <c r="PNR15" s="936"/>
      <c r="PNS15" s="936" t="s">
        <v>126</v>
      </c>
      <c r="PNT15" s="936"/>
      <c r="PNU15" s="936" t="s">
        <v>126</v>
      </c>
      <c r="PNV15" s="936"/>
      <c r="PNW15" s="936" t="s">
        <v>126</v>
      </c>
      <c r="PNX15" s="936"/>
      <c r="PNY15" s="936" t="s">
        <v>126</v>
      </c>
      <c r="PNZ15" s="936"/>
      <c r="POA15" s="936" t="s">
        <v>126</v>
      </c>
      <c r="POB15" s="936"/>
      <c r="POC15" s="936" t="s">
        <v>126</v>
      </c>
      <c r="POD15" s="936"/>
      <c r="POE15" s="936" t="s">
        <v>126</v>
      </c>
      <c r="POF15" s="936"/>
      <c r="POG15" s="936" t="s">
        <v>126</v>
      </c>
      <c r="POH15" s="936"/>
      <c r="POI15" s="936" t="s">
        <v>126</v>
      </c>
      <c r="POJ15" s="936"/>
      <c r="POK15" s="936" t="s">
        <v>126</v>
      </c>
      <c r="POL15" s="936"/>
      <c r="POM15" s="936" t="s">
        <v>126</v>
      </c>
      <c r="PON15" s="936"/>
      <c r="POO15" s="936" t="s">
        <v>126</v>
      </c>
      <c r="POP15" s="936"/>
      <c r="POQ15" s="936" t="s">
        <v>126</v>
      </c>
      <c r="POR15" s="936"/>
      <c r="POS15" s="936" t="s">
        <v>126</v>
      </c>
      <c r="POT15" s="936"/>
      <c r="POU15" s="936" t="s">
        <v>126</v>
      </c>
      <c r="POV15" s="936"/>
      <c r="POW15" s="936" t="s">
        <v>126</v>
      </c>
      <c r="POX15" s="936"/>
      <c r="POY15" s="936" t="s">
        <v>126</v>
      </c>
      <c r="POZ15" s="936"/>
      <c r="PPA15" s="936" t="s">
        <v>126</v>
      </c>
      <c r="PPB15" s="936"/>
      <c r="PPC15" s="936" t="s">
        <v>126</v>
      </c>
      <c r="PPD15" s="936"/>
      <c r="PPE15" s="936" t="s">
        <v>126</v>
      </c>
      <c r="PPF15" s="936"/>
      <c r="PPG15" s="936" t="s">
        <v>126</v>
      </c>
      <c r="PPH15" s="936"/>
      <c r="PPI15" s="936" t="s">
        <v>126</v>
      </c>
      <c r="PPJ15" s="936"/>
      <c r="PPK15" s="936" t="s">
        <v>126</v>
      </c>
      <c r="PPL15" s="936"/>
      <c r="PPM15" s="936" t="s">
        <v>126</v>
      </c>
      <c r="PPN15" s="936"/>
      <c r="PPO15" s="936" t="s">
        <v>126</v>
      </c>
      <c r="PPP15" s="936"/>
      <c r="PPQ15" s="936" t="s">
        <v>126</v>
      </c>
      <c r="PPR15" s="936"/>
      <c r="PPS15" s="936" t="s">
        <v>126</v>
      </c>
      <c r="PPT15" s="936"/>
      <c r="PPU15" s="936" t="s">
        <v>126</v>
      </c>
      <c r="PPV15" s="936"/>
      <c r="PPW15" s="936" t="s">
        <v>126</v>
      </c>
      <c r="PPX15" s="936"/>
      <c r="PPY15" s="936" t="s">
        <v>126</v>
      </c>
      <c r="PPZ15" s="936"/>
      <c r="PQA15" s="936" t="s">
        <v>126</v>
      </c>
      <c r="PQB15" s="936"/>
      <c r="PQC15" s="936" t="s">
        <v>126</v>
      </c>
      <c r="PQD15" s="936"/>
      <c r="PQE15" s="936" t="s">
        <v>126</v>
      </c>
      <c r="PQF15" s="936"/>
      <c r="PQG15" s="936" t="s">
        <v>126</v>
      </c>
      <c r="PQH15" s="936"/>
      <c r="PQI15" s="936" t="s">
        <v>126</v>
      </c>
      <c r="PQJ15" s="936"/>
      <c r="PQK15" s="936" t="s">
        <v>126</v>
      </c>
      <c r="PQL15" s="936"/>
      <c r="PQM15" s="936" t="s">
        <v>126</v>
      </c>
      <c r="PQN15" s="936"/>
      <c r="PQO15" s="936" t="s">
        <v>126</v>
      </c>
      <c r="PQP15" s="936"/>
      <c r="PQQ15" s="936" t="s">
        <v>126</v>
      </c>
      <c r="PQR15" s="936"/>
      <c r="PQS15" s="936" t="s">
        <v>126</v>
      </c>
      <c r="PQT15" s="936"/>
      <c r="PQU15" s="936" t="s">
        <v>126</v>
      </c>
      <c r="PQV15" s="936"/>
      <c r="PQW15" s="936" t="s">
        <v>126</v>
      </c>
      <c r="PQX15" s="936"/>
      <c r="PQY15" s="936" t="s">
        <v>126</v>
      </c>
      <c r="PQZ15" s="936"/>
      <c r="PRA15" s="936" t="s">
        <v>126</v>
      </c>
      <c r="PRB15" s="936"/>
      <c r="PRC15" s="936" t="s">
        <v>126</v>
      </c>
      <c r="PRD15" s="936"/>
      <c r="PRE15" s="936" t="s">
        <v>126</v>
      </c>
      <c r="PRF15" s="936"/>
      <c r="PRG15" s="936" t="s">
        <v>126</v>
      </c>
      <c r="PRH15" s="936"/>
      <c r="PRI15" s="936" t="s">
        <v>126</v>
      </c>
      <c r="PRJ15" s="936"/>
      <c r="PRK15" s="936" t="s">
        <v>126</v>
      </c>
      <c r="PRL15" s="936"/>
      <c r="PRM15" s="936" t="s">
        <v>126</v>
      </c>
      <c r="PRN15" s="936"/>
      <c r="PRO15" s="936" t="s">
        <v>126</v>
      </c>
      <c r="PRP15" s="936"/>
      <c r="PRQ15" s="936" t="s">
        <v>126</v>
      </c>
      <c r="PRR15" s="936"/>
      <c r="PRS15" s="936" t="s">
        <v>126</v>
      </c>
      <c r="PRT15" s="936"/>
      <c r="PRU15" s="936" t="s">
        <v>126</v>
      </c>
      <c r="PRV15" s="936"/>
      <c r="PRW15" s="936" t="s">
        <v>126</v>
      </c>
      <c r="PRX15" s="936"/>
      <c r="PRY15" s="936" t="s">
        <v>126</v>
      </c>
      <c r="PRZ15" s="936"/>
      <c r="PSA15" s="936" t="s">
        <v>126</v>
      </c>
      <c r="PSB15" s="936"/>
      <c r="PSC15" s="936" t="s">
        <v>126</v>
      </c>
      <c r="PSD15" s="936"/>
      <c r="PSE15" s="936" t="s">
        <v>126</v>
      </c>
      <c r="PSF15" s="936"/>
      <c r="PSG15" s="936" t="s">
        <v>126</v>
      </c>
      <c r="PSH15" s="936"/>
      <c r="PSI15" s="936" t="s">
        <v>126</v>
      </c>
      <c r="PSJ15" s="936"/>
      <c r="PSK15" s="936" t="s">
        <v>126</v>
      </c>
      <c r="PSL15" s="936"/>
      <c r="PSM15" s="936" t="s">
        <v>126</v>
      </c>
      <c r="PSN15" s="936"/>
      <c r="PSO15" s="936" t="s">
        <v>126</v>
      </c>
      <c r="PSP15" s="936"/>
      <c r="PSQ15" s="936" t="s">
        <v>126</v>
      </c>
      <c r="PSR15" s="936"/>
      <c r="PSS15" s="936" t="s">
        <v>126</v>
      </c>
      <c r="PST15" s="936"/>
      <c r="PSU15" s="936" t="s">
        <v>126</v>
      </c>
      <c r="PSV15" s="936"/>
      <c r="PSW15" s="936" t="s">
        <v>126</v>
      </c>
      <c r="PSX15" s="936"/>
      <c r="PSY15" s="936" t="s">
        <v>126</v>
      </c>
      <c r="PSZ15" s="936"/>
      <c r="PTA15" s="936" t="s">
        <v>126</v>
      </c>
      <c r="PTB15" s="936"/>
      <c r="PTC15" s="936" t="s">
        <v>126</v>
      </c>
      <c r="PTD15" s="936"/>
      <c r="PTE15" s="936" t="s">
        <v>126</v>
      </c>
      <c r="PTF15" s="936"/>
      <c r="PTG15" s="936" t="s">
        <v>126</v>
      </c>
      <c r="PTH15" s="936"/>
      <c r="PTI15" s="936" t="s">
        <v>126</v>
      </c>
      <c r="PTJ15" s="936"/>
      <c r="PTK15" s="936" t="s">
        <v>126</v>
      </c>
      <c r="PTL15" s="936"/>
      <c r="PTM15" s="936" t="s">
        <v>126</v>
      </c>
      <c r="PTN15" s="936"/>
      <c r="PTO15" s="936" t="s">
        <v>126</v>
      </c>
      <c r="PTP15" s="936"/>
      <c r="PTQ15" s="936" t="s">
        <v>126</v>
      </c>
      <c r="PTR15" s="936"/>
      <c r="PTS15" s="936" t="s">
        <v>126</v>
      </c>
      <c r="PTT15" s="936"/>
      <c r="PTU15" s="936" t="s">
        <v>126</v>
      </c>
      <c r="PTV15" s="936"/>
      <c r="PTW15" s="936" t="s">
        <v>126</v>
      </c>
      <c r="PTX15" s="936"/>
      <c r="PTY15" s="936" t="s">
        <v>126</v>
      </c>
      <c r="PTZ15" s="936"/>
      <c r="PUA15" s="936" t="s">
        <v>126</v>
      </c>
      <c r="PUB15" s="936"/>
      <c r="PUC15" s="936" t="s">
        <v>126</v>
      </c>
      <c r="PUD15" s="936"/>
      <c r="PUE15" s="936" t="s">
        <v>126</v>
      </c>
      <c r="PUF15" s="936"/>
      <c r="PUG15" s="936" t="s">
        <v>126</v>
      </c>
      <c r="PUH15" s="936"/>
      <c r="PUI15" s="936" t="s">
        <v>126</v>
      </c>
      <c r="PUJ15" s="936"/>
      <c r="PUK15" s="936" t="s">
        <v>126</v>
      </c>
      <c r="PUL15" s="936"/>
      <c r="PUM15" s="936" t="s">
        <v>126</v>
      </c>
      <c r="PUN15" s="936"/>
      <c r="PUO15" s="936" t="s">
        <v>126</v>
      </c>
      <c r="PUP15" s="936"/>
      <c r="PUQ15" s="936" t="s">
        <v>126</v>
      </c>
      <c r="PUR15" s="936"/>
      <c r="PUS15" s="936" t="s">
        <v>126</v>
      </c>
      <c r="PUT15" s="936"/>
      <c r="PUU15" s="936" t="s">
        <v>126</v>
      </c>
      <c r="PUV15" s="936"/>
      <c r="PUW15" s="936" t="s">
        <v>126</v>
      </c>
      <c r="PUX15" s="936"/>
      <c r="PUY15" s="936" t="s">
        <v>126</v>
      </c>
      <c r="PUZ15" s="936"/>
      <c r="PVA15" s="936" t="s">
        <v>126</v>
      </c>
      <c r="PVB15" s="936"/>
      <c r="PVC15" s="936" t="s">
        <v>126</v>
      </c>
      <c r="PVD15" s="936"/>
      <c r="PVE15" s="936" t="s">
        <v>126</v>
      </c>
      <c r="PVF15" s="936"/>
      <c r="PVG15" s="936" t="s">
        <v>126</v>
      </c>
      <c r="PVH15" s="936"/>
      <c r="PVI15" s="936" t="s">
        <v>126</v>
      </c>
      <c r="PVJ15" s="936"/>
      <c r="PVK15" s="936" t="s">
        <v>126</v>
      </c>
      <c r="PVL15" s="936"/>
      <c r="PVM15" s="936" t="s">
        <v>126</v>
      </c>
      <c r="PVN15" s="936"/>
      <c r="PVO15" s="936" t="s">
        <v>126</v>
      </c>
      <c r="PVP15" s="936"/>
      <c r="PVQ15" s="936" t="s">
        <v>126</v>
      </c>
      <c r="PVR15" s="936"/>
      <c r="PVS15" s="936" t="s">
        <v>126</v>
      </c>
      <c r="PVT15" s="936"/>
      <c r="PVU15" s="936" t="s">
        <v>126</v>
      </c>
      <c r="PVV15" s="936"/>
      <c r="PVW15" s="936" t="s">
        <v>126</v>
      </c>
      <c r="PVX15" s="936"/>
      <c r="PVY15" s="936" t="s">
        <v>126</v>
      </c>
      <c r="PVZ15" s="936"/>
      <c r="PWA15" s="936" t="s">
        <v>126</v>
      </c>
      <c r="PWB15" s="936"/>
      <c r="PWC15" s="936" t="s">
        <v>126</v>
      </c>
      <c r="PWD15" s="936"/>
      <c r="PWE15" s="936" t="s">
        <v>126</v>
      </c>
      <c r="PWF15" s="936"/>
      <c r="PWG15" s="936" t="s">
        <v>126</v>
      </c>
      <c r="PWH15" s="936"/>
      <c r="PWI15" s="936" t="s">
        <v>126</v>
      </c>
      <c r="PWJ15" s="936"/>
      <c r="PWK15" s="936" t="s">
        <v>126</v>
      </c>
      <c r="PWL15" s="936"/>
      <c r="PWM15" s="936" t="s">
        <v>126</v>
      </c>
      <c r="PWN15" s="936"/>
      <c r="PWO15" s="936" t="s">
        <v>126</v>
      </c>
      <c r="PWP15" s="936"/>
      <c r="PWQ15" s="936" t="s">
        <v>126</v>
      </c>
      <c r="PWR15" s="936"/>
      <c r="PWS15" s="936" t="s">
        <v>126</v>
      </c>
      <c r="PWT15" s="936"/>
      <c r="PWU15" s="936" t="s">
        <v>126</v>
      </c>
      <c r="PWV15" s="936"/>
      <c r="PWW15" s="936" t="s">
        <v>126</v>
      </c>
      <c r="PWX15" s="936"/>
      <c r="PWY15" s="936" t="s">
        <v>126</v>
      </c>
      <c r="PWZ15" s="936"/>
      <c r="PXA15" s="936" t="s">
        <v>126</v>
      </c>
      <c r="PXB15" s="936"/>
      <c r="PXC15" s="936" t="s">
        <v>126</v>
      </c>
      <c r="PXD15" s="936"/>
      <c r="PXE15" s="936" t="s">
        <v>126</v>
      </c>
      <c r="PXF15" s="936"/>
      <c r="PXG15" s="936" t="s">
        <v>126</v>
      </c>
      <c r="PXH15" s="936"/>
      <c r="PXI15" s="936" t="s">
        <v>126</v>
      </c>
      <c r="PXJ15" s="936"/>
      <c r="PXK15" s="936" t="s">
        <v>126</v>
      </c>
      <c r="PXL15" s="936"/>
      <c r="PXM15" s="936" t="s">
        <v>126</v>
      </c>
      <c r="PXN15" s="936"/>
      <c r="PXO15" s="936" t="s">
        <v>126</v>
      </c>
      <c r="PXP15" s="936"/>
      <c r="PXQ15" s="936" t="s">
        <v>126</v>
      </c>
      <c r="PXR15" s="936"/>
      <c r="PXS15" s="936" t="s">
        <v>126</v>
      </c>
      <c r="PXT15" s="936"/>
      <c r="PXU15" s="936" t="s">
        <v>126</v>
      </c>
      <c r="PXV15" s="936"/>
      <c r="PXW15" s="936" t="s">
        <v>126</v>
      </c>
      <c r="PXX15" s="936"/>
      <c r="PXY15" s="936" t="s">
        <v>126</v>
      </c>
      <c r="PXZ15" s="936"/>
      <c r="PYA15" s="936" t="s">
        <v>126</v>
      </c>
      <c r="PYB15" s="936"/>
      <c r="PYC15" s="936" t="s">
        <v>126</v>
      </c>
      <c r="PYD15" s="936"/>
      <c r="PYE15" s="936" t="s">
        <v>126</v>
      </c>
      <c r="PYF15" s="936"/>
      <c r="PYG15" s="936" t="s">
        <v>126</v>
      </c>
      <c r="PYH15" s="936"/>
      <c r="PYI15" s="936" t="s">
        <v>126</v>
      </c>
      <c r="PYJ15" s="936"/>
      <c r="PYK15" s="936" t="s">
        <v>126</v>
      </c>
      <c r="PYL15" s="936"/>
      <c r="PYM15" s="936" t="s">
        <v>126</v>
      </c>
      <c r="PYN15" s="936"/>
      <c r="PYO15" s="936" t="s">
        <v>126</v>
      </c>
      <c r="PYP15" s="936"/>
      <c r="PYQ15" s="936" t="s">
        <v>126</v>
      </c>
      <c r="PYR15" s="936"/>
      <c r="PYS15" s="936" t="s">
        <v>126</v>
      </c>
      <c r="PYT15" s="936"/>
      <c r="PYU15" s="936" t="s">
        <v>126</v>
      </c>
      <c r="PYV15" s="936"/>
      <c r="PYW15" s="936" t="s">
        <v>126</v>
      </c>
      <c r="PYX15" s="936"/>
      <c r="PYY15" s="936" t="s">
        <v>126</v>
      </c>
      <c r="PYZ15" s="936"/>
      <c r="PZA15" s="936" t="s">
        <v>126</v>
      </c>
      <c r="PZB15" s="936"/>
      <c r="PZC15" s="936" t="s">
        <v>126</v>
      </c>
      <c r="PZD15" s="936"/>
      <c r="PZE15" s="936" t="s">
        <v>126</v>
      </c>
      <c r="PZF15" s="936"/>
      <c r="PZG15" s="936" t="s">
        <v>126</v>
      </c>
      <c r="PZH15" s="936"/>
      <c r="PZI15" s="936" t="s">
        <v>126</v>
      </c>
      <c r="PZJ15" s="936"/>
      <c r="PZK15" s="936" t="s">
        <v>126</v>
      </c>
      <c r="PZL15" s="936"/>
      <c r="PZM15" s="936" t="s">
        <v>126</v>
      </c>
      <c r="PZN15" s="936"/>
      <c r="PZO15" s="936" t="s">
        <v>126</v>
      </c>
      <c r="PZP15" s="936"/>
      <c r="PZQ15" s="936" t="s">
        <v>126</v>
      </c>
      <c r="PZR15" s="936"/>
      <c r="PZS15" s="936" t="s">
        <v>126</v>
      </c>
      <c r="PZT15" s="936"/>
      <c r="PZU15" s="936" t="s">
        <v>126</v>
      </c>
      <c r="PZV15" s="936"/>
      <c r="PZW15" s="936" t="s">
        <v>126</v>
      </c>
      <c r="PZX15" s="936"/>
      <c r="PZY15" s="936" t="s">
        <v>126</v>
      </c>
      <c r="PZZ15" s="936"/>
      <c r="QAA15" s="936" t="s">
        <v>126</v>
      </c>
      <c r="QAB15" s="936"/>
      <c r="QAC15" s="936" t="s">
        <v>126</v>
      </c>
      <c r="QAD15" s="936"/>
      <c r="QAE15" s="936" t="s">
        <v>126</v>
      </c>
      <c r="QAF15" s="936"/>
      <c r="QAG15" s="936" t="s">
        <v>126</v>
      </c>
      <c r="QAH15" s="936"/>
      <c r="QAI15" s="936" t="s">
        <v>126</v>
      </c>
      <c r="QAJ15" s="936"/>
      <c r="QAK15" s="936" t="s">
        <v>126</v>
      </c>
      <c r="QAL15" s="936"/>
      <c r="QAM15" s="936" t="s">
        <v>126</v>
      </c>
      <c r="QAN15" s="936"/>
      <c r="QAO15" s="936" t="s">
        <v>126</v>
      </c>
      <c r="QAP15" s="936"/>
      <c r="QAQ15" s="936" t="s">
        <v>126</v>
      </c>
      <c r="QAR15" s="936"/>
      <c r="QAS15" s="936" t="s">
        <v>126</v>
      </c>
      <c r="QAT15" s="936"/>
      <c r="QAU15" s="936" t="s">
        <v>126</v>
      </c>
      <c r="QAV15" s="936"/>
      <c r="QAW15" s="936" t="s">
        <v>126</v>
      </c>
      <c r="QAX15" s="936"/>
      <c r="QAY15" s="936" t="s">
        <v>126</v>
      </c>
      <c r="QAZ15" s="936"/>
      <c r="QBA15" s="936" t="s">
        <v>126</v>
      </c>
      <c r="QBB15" s="936"/>
      <c r="QBC15" s="936" t="s">
        <v>126</v>
      </c>
      <c r="QBD15" s="936"/>
      <c r="QBE15" s="936" t="s">
        <v>126</v>
      </c>
      <c r="QBF15" s="936"/>
      <c r="QBG15" s="936" t="s">
        <v>126</v>
      </c>
      <c r="QBH15" s="936"/>
      <c r="QBI15" s="936" t="s">
        <v>126</v>
      </c>
      <c r="QBJ15" s="936"/>
      <c r="QBK15" s="936" t="s">
        <v>126</v>
      </c>
      <c r="QBL15" s="936"/>
      <c r="QBM15" s="936" t="s">
        <v>126</v>
      </c>
      <c r="QBN15" s="936"/>
      <c r="QBO15" s="936" t="s">
        <v>126</v>
      </c>
      <c r="QBP15" s="936"/>
      <c r="QBQ15" s="936" t="s">
        <v>126</v>
      </c>
      <c r="QBR15" s="936"/>
      <c r="QBS15" s="936" t="s">
        <v>126</v>
      </c>
      <c r="QBT15" s="936"/>
      <c r="QBU15" s="936" t="s">
        <v>126</v>
      </c>
      <c r="QBV15" s="936"/>
      <c r="QBW15" s="936" t="s">
        <v>126</v>
      </c>
      <c r="QBX15" s="936"/>
      <c r="QBY15" s="936" t="s">
        <v>126</v>
      </c>
      <c r="QBZ15" s="936"/>
      <c r="QCA15" s="936" t="s">
        <v>126</v>
      </c>
      <c r="QCB15" s="936"/>
      <c r="QCC15" s="936" t="s">
        <v>126</v>
      </c>
      <c r="QCD15" s="936"/>
      <c r="QCE15" s="936" t="s">
        <v>126</v>
      </c>
      <c r="QCF15" s="936"/>
      <c r="QCG15" s="936" t="s">
        <v>126</v>
      </c>
      <c r="QCH15" s="936"/>
      <c r="QCI15" s="936" t="s">
        <v>126</v>
      </c>
      <c r="QCJ15" s="936"/>
      <c r="QCK15" s="936" t="s">
        <v>126</v>
      </c>
      <c r="QCL15" s="936"/>
      <c r="QCM15" s="936" t="s">
        <v>126</v>
      </c>
      <c r="QCN15" s="936"/>
      <c r="QCO15" s="936" t="s">
        <v>126</v>
      </c>
      <c r="QCP15" s="936"/>
      <c r="QCQ15" s="936" t="s">
        <v>126</v>
      </c>
      <c r="QCR15" s="936"/>
      <c r="QCS15" s="936" t="s">
        <v>126</v>
      </c>
      <c r="QCT15" s="936"/>
      <c r="QCU15" s="936" t="s">
        <v>126</v>
      </c>
      <c r="QCV15" s="936"/>
      <c r="QCW15" s="936" t="s">
        <v>126</v>
      </c>
      <c r="QCX15" s="936"/>
      <c r="QCY15" s="936" t="s">
        <v>126</v>
      </c>
      <c r="QCZ15" s="936"/>
      <c r="QDA15" s="936" t="s">
        <v>126</v>
      </c>
      <c r="QDB15" s="936"/>
      <c r="QDC15" s="936" t="s">
        <v>126</v>
      </c>
      <c r="QDD15" s="936"/>
      <c r="QDE15" s="936" t="s">
        <v>126</v>
      </c>
      <c r="QDF15" s="936"/>
      <c r="QDG15" s="936" t="s">
        <v>126</v>
      </c>
      <c r="QDH15" s="936"/>
      <c r="QDI15" s="936" t="s">
        <v>126</v>
      </c>
      <c r="QDJ15" s="936"/>
      <c r="QDK15" s="936" t="s">
        <v>126</v>
      </c>
      <c r="QDL15" s="936"/>
      <c r="QDM15" s="936" t="s">
        <v>126</v>
      </c>
      <c r="QDN15" s="936"/>
      <c r="QDO15" s="936" t="s">
        <v>126</v>
      </c>
      <c r="QDP15" s="936"/>
      <c r="QDQ15" s="936" t="s">
        <v>126</v>
      </c>
      <c r="QDR15" s="936"/>
      <c r="QDS15" s="936" t="s">
        <v>126</v>
      </c>
      <c r="QDT15" s="936"/>
      <c r="QDU15" s="936" t="s">
        <v>126</v>
      </c>
      <c r="QDV15" s="936"/>
      <c r="QDW15" s="936" t="s">
        <v>126</v>
      </c>
      <c r="QDX15" s="936"/>
      <c r="QDY15" s="936" t="s">
        <v>126</v>
      </c>
      <c r="QDZ15" s="936"/>
      <c r="QEA15" s="936" t="s">
        <v>126</v>
      </c>
      <c r="QEB15" s="936"/>
      <c r="QEC15" s="936" t="s">
        <v>126</v>
      </c>
      <c r="QED15" s="936"/>
      <c r="QEE15" s="936" t="s">
        <v>126</v>
      </c>
      <c r="QEF15" s="936"/>
      <c r="QEG15" s="936" t="s">
        <v>126</v>
      </c>
      <c r="QEH15" s="936"/>
      <c r="QEI15" s="936" t="s">
        <v>126</v>
      </c>
      <c r="QEJ15" s="936"/>
      <c r="QEK15" s="936" t="s">
        <v>126</v>
      </c>
      <c r="QEL15" s="936"/>
      <c r="QEM15" s="936" t="s">
        <v>126</v>
      </c>
      <c r="QEN15" s="936"/>
      <c r="QEO15" s="936" t="s">
        <v>126</v>
      </c>
      <c r="QEP15" s="936"/>
      <c r="QEQ15" s="936" t="s">
        <v>126</v>
      </c>
      <c r="QER15" s="936"/>
      <c r="QES15" s="936" t="s">
        <v>126</v>
      </c>
      <c r="QET15" s="936"/>
      <c r="QEU15" s="936" t="s">
        <v>126</v>
      </c>
      <c r="QEV15" s="936"/>
      <c r="QEW15" s="936" t="s">
        <v>126</v>
      </c>
      <c r="QEX15" s="936"/>
      <c r="QEY15" s="936" t="s">
        <v>126</v>
      </c>
      <c r="QEZ15" s="936"/>
      <c r="QFA15" s="936" t="s">
        <v>126</v>
      </c>
      <c r="QFB15" s="936"/>
      <c r="QFC15" s="936" t="s">
        <v>126</v>
      </c>
      <c r="QFD15" s="936"/>
      <c r="QFE15" s="936" t="s">
        <v>126</v>
      </c>
      <c r="QFF15" s="936"/>
      <c r="QFG15" s="936" t="s">
        <v>126</v>
      </c>
      <c r="QFH15" s="936"/>
      <c r="QFI15" s="936" t="s">
        <v>126</v>
      </c>
      <c r="QFJ15" s="936"/>
      <c r="QFK15" s="936" t="s">
        <v>126</v>
      </c>
      <c r="QFL15" s="936"/>
      <c r="QFM15" s="936" t="s">
        <v>126</v>
      </c>
      <c r="QFN15" s="936"/>
      <c r="QFO15" s="936" t="s">
        <v>126</v>
      </c>
      <c r="QFP15" s="936"/>
      <c r="QFQ15" s="936" t="s">
        <v>126</v>
      </c>
      <c r="QFR15" s="936"/>
      <c r="QFS15" s="936" t="s">
        <v>126</v>
      </c>
      <c r="QFT15" s="936"/>
      <c r="QFU15" s="936" t="s">
        <v>126</v>
      </c>
      <c r="QFV15" s="936"/>
      <c r="QFW15" s="936" t="s">
        <v>126</v>
      </c>
      <c r="QFX15" s="936"/>
      <c r="QFY15" s="936" t="s">
        <v>126</v>
      </c>
      <c r="QFZ15" s="936"/>
      <c r="QGA15" s="936" t="s">
        <v>126</v>
      </c>
      <c r="QGB15" s="936"/>
      <c r="QGC15" s="936" t="s">
        <v>126</v>
      </c>
      <c r="QGD15" s="936"/>
      <c r="QGE15" s="936" t="s">
        <v>126</v>
      </c>
      <c r="QGF15" s="936"/>
      <c r="QGG15" s="936" t="s">
        <v>126</v>
      </c>
      <c r="QGH15" s="936"/>
      <c r="QGI15" s="936" t="s">
        <v>126</v>
      </c>
      <c r="QGJ15" s="936"/>
      <c r="QGK15" s="936" t="s">
        <v>126</v>
      </c>
      <c r="QGL15" s="936"/>
      <c r="QGM15" s="936" t="s">
        <v>126</v>
      </c>
      <c r="QGN15" s="936"/>
      <c r="QGO15" s="936" t="s">
        <v>126</v>
      </c>
      <c r="QGP15" s="936"/>
      <c r="QGQ15" s="936" t="s">
        <v>126</v>
      </c>
      <c r="QGR15" s="936"/>
      <c r="QGS15" s="936" t="s">
        <v>126</v>
      </c>
      <c r="QGT15" s="936"/>
      <c r="QGU15" s="936" t="s">
        <v>126</v>
      </c>
      <c r="QGV15" s="936"/>
      <c r="QGW15" s="936" t="s">
        <v>126</v>
      </c>
      <c r="QGX15" s="936"/>
      <c r="QGY15" s="936" t="s">
        <v>126</v>
      </c>
      <c r="QGZ15" s="936"/>
      <c r="QHA15" s="936" t="s">
        <v>126</v>
      </c>
      <c r="QHB15" s="936"/>
      <c r="QHC15" s="936" t="s">
        <v>126</v>
      </c>
      <c r="QHD15" s="936"/>
      <c r="QHE15" s="936" t="s">
        <v>126</v>
      </c>
      <c r="QHF15" s="936"/>
      <c r="QHG15" s="936" t="s">
        <v>126</v>
      </c>
      <c r="QHH15" s="936"/>
      <c r="QHI15" s="936" t="s">
        <v>126</v>
      </c>
      <c r="QHJ15" s="936"/>
      <c r="QHK15" s="936" t="s">
        <v>126</v>
      </c>
      <c r="QHL15" s="936"/>
      <c r="QHM15" s="936" t="s">
        <v>126</v>
      </c>
      <c r="QHN15" s="936"/>
      <c r="QHO15" s="936" t="s">
        <v>126</v>
      </c>
      <c r="QHP15" s="936"/>
      <c r="QHQ15" s="936" t="s">
        <v>126</v>
      </c>
      <c r="QHR15" s="936"/>
      <c r="QHS15" s="936" t="s">
        <v>126</v>
      </c>
      <c r="QHT15" s="936"/>
      <c r="QHU15" s="936" t="s">
        <v>126</v>
      </c>
      <c r="QHV15" s="936"/>
      <c r="QHW15" s="936" t="s">
        <v>126</v>
      </c>
      <c r="QHX15" s="936"/>
      <c r="QHY15" s="936" t="s">
        <v>126</v>
      </c>
      <c r="QHZ15" s="936"/>
      <c r="QIA15" s="936" t="s">
        <v>126</v>
      </c>
      <c r="QIB15" s="936"/>
      <c r="QIC15" s="936" t="s">
        <v>126</v>
      </c>
      <c r="QID15" s="936"/>
      <c r="QIE15" s="936" t="s">
        <v>126</v>
      </c>
      <c r="QIF15" s="936"/>
      <c r="QIG15" s="936" t="s">
        <v>126</v>
      </c>
      <c r="QIH15" s="936"/>
      <c r="QII15" s="936" t="s">
        <v>126</v>
      </c>
      <c r="QIJ15" s="936"/>
      <c r="QIK15" s="936" t="s">
        <v>126</v>
      </c>
      <c r="QIL15" s="936"/>
      <c r="QIM15" s="936" t="s">
        <v>126</v>
      </c>
      <c r="QIN15" s="936"/>
      <c r="QIO15" s="936" t="s">
        <v>126</v>
      </c>
      <c r="QIP15" s="936"/>
      <c r="QIQ15" s="936" t="s">
        <v>126</v>
      </c>
      <c r="QIR15" s="936"/>
      <c r="QIS15" s="936" t="s">
        <v>126</v>
      </c>
      <c r="QIT15" s="936"/>
      <c r="QIU15" s="936" t="s">
        <v>126</v>
      </c>
      <c r="QIV15" s="936"/>
      <c r="QIW15" s="936" t="s">
        <v>126</v>
      </c>
      <c r="QIX15" s="936"/>
      <c r="QIY15" s="936" t="s">
        <v>126</v>
      </c>
      <c r="QIZ15" s="936"/>
      <c r="QJA15" s="936" t="s">
        <v>126</v>
      </c>
      <c r="QJB15" s="936"/>
      <c r="QJC15" s="936" t="s">
        <v>126</v>
      </c>
      <c r="QJD15" s="936"/>
      <c r="QJE15" s="936" t="s">
        <v>126</v>
      </c>
      <c r="QJF15" s="936"/>
      <c r="QJG15" s="936" t="s">
        <v>126</v>
      </c>
      <c r="QJH15" s="936"/>
      <c r="QJI15" s="936" t="s">
        <v>126</v>
      </c>
      <c r="QJJ15" s="936"/>
      <c r="QJK15" s="936" t="s">
        <v>126</v>
      </c>
      <c r="QJL15" s="936"/>
      <c r="QJM15" s="936" t="s">
        <v>126</v>
      </c>
      <c r="QJN15" s="936"/>
      <c r="QJO15" s="936" t="s">
        <v>126</v>
      </c>
      <c r="QJP15" s="936"/>
      <c r="QJQ15" s="936" t="s">
        <v>126</v>
      </c>
      <c r="QJR15" s="936"/>
      <c r="QJS15" s="936" t="s">
        <v>126</v>
      </c>
      <c r="QJT15" s="936"/>
      <c r="QJU15" s="936" t="s">
        <v>126</v>
      </c>
      <c r="QJV15" s="936"/>
      <c r="QJW15" s="936" t="s">
        <v>126</v>
      </c>
      <c r="QJX15" s="936"/>
      <c r="QJY15" s="936" t="s">
        <v>126</v>
      </c>
      <c r="QJZ15" s="936"/>
      <c r="QKA15" s="936" t="s">
        <v>126</v>
      </c>
      <c r="QKB15" s="936"/>
      <c r="QKC15" s="936" t="s">
        <v>126</v>
      </c>
      <c r="QKD15" s="936"/>
      <c r="QKE15" s="936" t="s">
        <v>126</v>
      </c>
      <c r="QKF15" s="936"/>
      <c r="QKG15" s="936" t="s">
        <v>126</v>
      </c>
      <c r="QKH15" s="936"/>
      <c r="QKI15" s="936" t="s">
        <v>126</v>
      </c>
      <c r="QKJ15" s="936"/>
      <c r="QKK15" s="936" t="s">
        <v>126</v>
      </c>
      <c r="QKL15" s="936"/>
      <c r="QKM15" s="936" t="s">
        <v>126</v>
      </c>
      <c r="QKN15" s="936"/>
      <c r="QKO15" s="936" t="s">
        <v>126</v>
      </c>
      <c r="QKP15" s="936"/>
      <c r="QKQ15" s="936" t="s">
        <v>126</v>
      </c>
      <c r="QKR15" s="936"/>
      <c r="QKS15" s="936" t="s">
        <v>126</v>
      </c>
      <c r="QKT15" s="936"/>
      <c r="QKU15" s="936" t="s">
        <v>126</v>
      </c>
      <c r="QKV15" s="936"/>
      <c r="QKW15" s="936" t="s">
        <v>126</v>
      </c>
      <c r="QKX15" s="936"/>
      <c r="QKY15" s="936" t="s">
        <v>126</v>
      </c>
      <c r="QKZ15" s="936"/>
      <c r="QLA15" s="936" t="s">
        <v>126</v>
      </c>
      <c r="QLB15" s="936"/>
      <c r="QLC15" s="936" t="s">
        <v>126</v>
      </c>
      <c r="QLD15" s="936"/>
      <c r="QLE15" s="936" t="s">
        <v>126</v>
      </c>
      <c r="QLF15" s="936"/>
      <c r="QLG15" s="936" t="s">
        <v>126</v>
      </c>
      <c r="QLH15" s="936"/>
      <c r="QLI15" s="936" t="s">
        <v>126</v>
      </c>
      <c r="QLJ15" s="936"/>
      <c r="QLK15" s="936" t="s">
        <v>126</v>
      </c>
      <c r="QLL15" s="936"/>
      <c r="QLM15" s="936" t="s">
        <v>126</v>
      </c>
      <c r="QLN15" s="936"/>
      <c r="QLO15" s="936" t="s">
        <v>126</v>
      </c>
      <c r="QLP15" s="936"/>
      <c r="QLQ15" s="936" t="s">
        <v>126</v>
      </c>
      <c r="QLR15" s="936"/>
      <c r="QLS15" s="936" t="s">
        <v>126</v>
      </c>
      <c r="QLT15" s="936"/>
      <c r="QLU15" s="936" t="s">
        <v>126</v>
      </c>
      <c r="QLV15" s="936"/>
      <c r="QLW15" s="936" t="s">
        <v>126</v>
      </c>
      <c r="QLX15" s="936"/>
      <c r="QLY15" s="936" t="s">
        <v>126</v>
      </c>
      <c r="QLZ15" s="936"/>
      <c r="QMA15" s="936" t="s">
        <v>126</v>
      </c>
      <c r="QMB15" s="936"/>
      <c r="QMC15" s="936" t="s">
        <v>126</v>
      </c>
      <c r="QMD15" s="936"/>
      <c r="QME15" s="936" t="s">
        <v>126</v>
      </c>
      <c r="QMF15" s="936"/>
      <c r="QMG15" s="936" t="s">
        <v>126</v>
      </c>
      <c r="QMH15" s="936"/>
      <c r="QMI15" s="936" t="s">
        <v>126</v>
      </c>
      <c r="QMJ15" s="936"/>
      <c r="QMK15" s="936" t="s">
        <v>126</v>
      </c>
      <c r="QML15" s="936"/>
      <c r="QMM15" s="936" t="s">
        <v>126</v>
      </c>
      <c r="QMN15" s="936"/>
      <c r="QMO15" s="936" t="s">
        <v>126</v>
      </c>
      <c r="QMP15" s="936"/>
      <c r="QMQ15" s="936" t="s">
        <v>126</v>
      </c>
      <c r="QMR15" s="936"/>
      <c r="QMS15" s="936" t="s">
        <v>126</v>
      </c>
      <c r="QMT15" s="936"/>
      <c r="QMU15" s="936" t="s">
        <v>126</v>
      </c>
      <c r="QMV15" s="936"/>
      <c r="QMW15" s="936" t="s">
        <v>126</v>
      </c>
      <c r="QMX15" s="936"/>
      <c r="QMY15" s="936" t="s">
        <v>126</v>
      </c>
      <c r="QMZ15" s="936"/>
      <c r="QNA15" s="936" t="s">
        <v>126</v>
      </c>
      <c r="QNB15" s="936"/>
      <c r="QNC15" s="936" t="s">
        <v>126</v>
      </c>
      <c r="QND15" s="936"/>
      <c r="QNE15" s="936" t="s">
        <v>126</v>
      </c>
      <c r="QNF15" s="936"/>
      <c r="QNG15" s="936" t="s">
        <v>126</v>
      </c>
      <c r="QNH15" s="936"/>
      <c r="QNI15" s="936" t="s">
        <v>126</v>
      </c>
      <c r="QNJ15" s="936"/>
      <c r="QNK15" s="936" t="s">
        <v>126</v>
      </c>
      <c r="QNL15" s="936"/>
      <c r="QNM15" s="936" t="s">
        <v>126</v>
      </c>
      <c r="QNN15" s="936"/>
      <c r="QNO15" s="936" t="s">
        <v>126</v>
      </c>
      <c r="QNP15" s="936"/>
      <c r="QNQ15" s="936" t="s">
        <v>126</v>
      </c>
      <c r="QNR15" s="936"/>
      <c r="QNS15" s="936" t="s">
        <v>126</v>
      </c>
      <c r="QNT15" s="936"/>
      <c r="QNU15" s="936" t="s">
        <v>126</v>
      </c>
      <c r="QNV15" s="936"/>
      <c r="QNW15" s="936" t="s">
        <v>126</v>
      </c>
      <c r="QNX15" s="936"/>
      <c r="QNY15" s="936" t="s">
        <v>126</v>
      </c>
      <c r="QNZ15" s="936"/>
      <c r="QOA15" s="936" t="s">
        <v>126</v>
      </c>
      <c r="QOB15" s="936"/>
      <c r="QOC15" s="936" t="s">
        <v>126</v>
      </c>
      <c r="QOD15" s="936"/>
      <c r="QOE15" s="936" t="s">
        <v>126</v>
      </c>
      <c r="QOF15" s="936"/>
      <c r="QOG15" s="936" t="s">
        <v>126</v>
      </c>
      <c r="QOH15" s="936"/>
      <c r="QOI15" s="936" t="s">
        <v>126</v>
      </c>
      <c r="QOJ15" s="936"/>
      <c r="QOK15" s="936" t="s">
        <v>126</v>
      </c>
      <c r="QOL15" s="936"/>
      <c r="QOM15" s="936" t="s">
        <v>126</v>
      </c>
      <c r="QON15" s="936"/>
      <c r="QOO15" s="936" t="s">
        <v>126</v>
      </c>
      <c r="QOP15" s="936"/>
      <c r="QOQ15" s="936" t="s">
        <v>126</v>
      </c>
      <c r="QOR15" s="936"/>
      <c r="QOS15" s="936" t="s">
        <v>126</v>
      </c>
      <c r="QOT15" s="936"/>
      <c r="QOU15" s="936" t="s">
        <v>126</v>
      </c>
      <c r="QOV15" s="936"/>
      <c r="QOW15" s="936" t="s">
        <v>126</v>
      </c>
      <c r="QOX15" s="936"/>
      <c r="QOY15" s="936" t="s">
        <v>126</v>
      </c>
      <c r="QOZ15" s="936"/>
      <c r="QPA15" s="936" t="s">
        <v>126</v>
      </c>
      <c r="QPB15" s="936"/>
      <c r="QPC15" s="936" t="s">
        <v>126</v>
      </c>
      <c r="QPD15" s="936"/>
      <c r="QPE15" s="936" t="s">
        <v>126</v>
      </c>
      <c r="QPF15" s="936"/>
      <c r="QPG15" s="936" t="s">
        <v>126</v>
      </c>
      <c r="QPH15" s="936"/>
      <c r="QPI15" s="936" t="s">
        <v>126</v>
      </c>
      <c r="QPJ15" s="936"/>
      <c r="QPK15" s="936" t="s">
        <v>126</v>
      </c>
      <c r="QPL15" s="936"/>
      <c r="QPM15" s="936" t="s">
        <v>126</v>
      </c>
      <c r="QPN15" s="936"/>
      <c r="QPO15" s="936" t="s">
        <v>126</v>
      </c>
      <c r="QPP15" s="936"/>
      <c r="QPQ15" s="936" t="s">
        <v>126</v>
      </c>
      <c r="QPR15" s="936"/>
      <c r="QPS15" s="936" t="s">
        <v>126</v>
      </c>
      <c r="QPT15" s="936"/>
      <c r="QPU15" s="936" t="s">
        <v>126</v>
      </c>
      <c r="QPV15" s="936"/>
      <c r="QPW15" s="936" t="s">
        <v>126</v>
      </c>
      <c r="QPX15" s="936"/>
      <c r="QPY15" s="936" t="s">
        <v>126</v>
      </c>
      <c r="QPZ15" s="936"/>
      <c r="QQA15" s="936" t="s">
        <v>126</v>
      </c>
      <c r="QQB15" s="936"/>
      <c r="QQC15" s="936" t="s">
        <v>126</v>
      </c>
      <c r="QQD15" s="936"/>
      <c r="QQE15" s="936" t="s">
        <v>126</v>
      </c>
      <c r="QQF15" s="936"/>
      <c r="QQG15" s="936" t="s">
        <v>126</v>
      </c>
      <c r="QQH15" s="936"/>
      <c r="QQI15" s="936" t="s">
        <v>126</v>
      </c>
      <c r="QQJ15" s="936"/>
      <c r="QQK15" s="936" t="s">
        <v>126</v>
      </c>
      <c r="QQL15" s="936"/>
      <c r="QQM15" s="936" t="s">
        <v>126</v>
      </c>
      <c r="QQN15" s="936"/>
      <c r="QQO15" s="936" t="s">
        <v>126</v>
      </c>
      <c r="QQP15" s="936"/>
      <c r="QQQ15" s="936" t="s">
        <v>126</v>
      </c>
      <c r="QQR15" s="936"/>
      <c r="QQS15" s="936" t="s">
        <v>126</v>
      </c>
      <c r="QQT15" s="936"/>
      <c r="QQU15" s="936" t="s">
        <v>126</v>
      </c>
      <c r="QQV15" s="936"/>
      <c r="QQW15" s="936" t="s">
        <v>126</v>
      </c>
      <c r="QQX15" s="936"/>
      <c r="QQY15" s="936" t="s">
        <v>126</v>
      </c>
      <c r="QQZ15" s="936"/>
      <c r="QRA15" s="936" t="s">
        <v>126</v>
      </c>
      <c r="QRB15" s="936"/>
      <c r="QRC15" s="936" t="s">
        <v>126</v>
      </c>
      <c r="QRD15" s="936"/>
      <c r="QRE15" s="936" t="s">
        <v>126</v>
      </c>
      <c r="QRF15" s="936"/>
      <c r="QRG15" s="936" t="s">
        <v>126</v>
      </c>
      <c r="QRH15" s="936"/>
      <c r="QRI15" s="936" t="s">
        <v>126</v>
      </c>
      <c r="QRJ15" s="936"/>
      <c r="QRK15" s="936" t="s">
        <v>126</v>
      </c>
      <c r="QRL15" s="936"/>
      <c r="QRM15" s="936" t="s">
        <v>126</v>
      </c>
      <c r="QRN15" s="936"/>
      <c r="QRO15" s="936" t="s">
        <v>126</v>
      </c>
      <c r="QRP15" s="936"/>
      <c r="QRQ15" s="936" t="s">
        <v>126</v>
      </c>
      <c r="QRR15" s="936"/>
      <c r="QRS15" s="936" t="s">
        <v>126</v>
      </c>
      <c r="QRT15" s="936"/>
      <c r="QRU15" s="936" t="s">
        <v>126</v>
      </c>
      <c r="QRV15" s="936"/>
      <c r="QRW15" s="936" t="s">
        <v>126</v>
      </c>
      <c r="QRX15" s="936"/>
      <c r="QRY15" s="936" t="s">
        <v>126</v>
      </c>
      <c r="QRZ15" s="936"/>
      <c r="QSA15" s="936" t="s">
        <v>126</v>
      </c>
      <c r="QSB15" s="936"/>
      <c r="QSC15" s="936" t="s">
        <v>126</v>
      </c>
      <c r="QSD15" s="936"/>
      <c r="QSE15" s="936" t="s">
        <v>126</v>
      </c>
      <c r="QSF15" s="936"/>
      <c r="QSG15" s="936" t="s">
        <v>126</v>
      </c>
      <c r="QSH15" s="936"/>
      <c r="QSI15" s="936" t="s">
        <v>126</v>
      </c>
      <c r="QSJ15" s="936"/>
      <c r="QSK15" s="936" t="s">
        <v>126</v>
      </c>
      <c r="QSL15" s="936"/>
      <c r="QSM15" s="936" t="s">
        <v>126</v>
      </c>
      <c r="QSN15" s="936"/>
      <c r="QSO15" s="936" t="s">
        <v>126</v>
      </c>
      <c r="QSP15" s="936"/>
      <c r="QSQ15" s="936" t="s">
        <v>126</v>
      </c>
      <c r="QSR15" s="936"/>
      <c r="QSS15" s="936" t="s">
        <v>126</v>
      </c>
      <c r="QST15" s="936"/>
      <c r="QSU15" s="936" t="s">
        <v>126</v>
      </c>
      <c r="QSV15" s="936"/>
      <c r="QSW15" s="936" t="s">
        <v>126</v>
      </c>
      <c r="QSX15" s="936"/>
      <c r="QSY15" s="936" t="s">
        <v>126</v>
      </c>
      <c r="QSZ15" s="936"/>
      <c r="QTA15" s="936" t="s">
        <v>126</v>
      </c>
      <c r="QTB15" s="936"/>
      <c r="QTC15" s="936" t="s">
        <v>126</v>
      </c>
      <c r="QTD15" s="936"/>
      <c r="QTE15" s="936" t="s">
        <v>126</v>
      </c>
      <c r="QTF15" s="936"/>
      <c r="QTG15" s="936" t="s">
        <v>126</v>
      </c>
      <c r="QTH15" s="936"/>
      <c r="QTI15" s="936" t="s">
        <v>126</v>
      </c>
      <c r="QTJ15" s="936"/>
      <c r="QTK15" s="936" t="s">
        <v>126</v>
      </c>
      <c r="QTL15" s="936"/>
      <c r="QTM15" s="936" t="s">
        <v>126</v>
      </c>
      <c r="QTN15" s="936"/>
      <c r="QTO15" s="936" t="s">
        <v>126</v>
      </c>
      <c r="QTP15" s="936"/>
      <c r="QTQ15" s="936" t="s">
        <v>126</v>
      </c>
      <c r="QTR15" s="936"/>
      <c r="QTS15" s="936" t="s">
        <v>126</v>
      </c>
      <c r="QTT15" s="936"/>
      <c r="QTU15" s="936" t="s">
        <v>126</v>
      </c>
      <c r="QTV15" s="936"/>
      <c r="QTW15" s="936" t="s">
        <v>126</v>
      </c>
      <c r="QTX15" s="936"/>
      <c r="QTY15" s="936" t="s">
        <v>126</v>
      </c>
      <c r="QTZ15" s="936"/>
      <c r="QUA15" s="936" t="s">
        <v>126</v>
      </c>
      <c r="QUB15" s="936"/>
      <c r="QUC15" s="936" t="s">
        <v>126</v>
      </c>
      <c r="QUD15" s="936"/>
      <c r="QUE15" s="936" t="s">
        <v>126</v>
      </c>
      <c r="QUF15" s="936"/>
      <c r="QUG15" s="936" t="s">
        <v>126</v>
      </c>
      <c r="QUH15" s="936"/>
      <c r="QUI15" s="936" t="s">
        <v>126</v>
      </c>
      <c r="QUJ15" s="936"/>
      <c r="QUK15" s="936" t="s">
        <v>126</v>
      </c>
      <c r="QUL15" s="936"/>
      <c r="QUM15" s="936" t="s">
        <v>126</v>
      </c>
      <c r="QUN15" s="936"/>
      <c r="QUO15" s="936" t="s">
        <v>126</v>
      </c>
      <c r="QUP15" s="936"/>
      <c r="QUQ15" s="936" t="s">
        <v>126</v>
      </c>
      <c r="QUR15" s="936"/>
      <c r="QUS15" s="936" t="s">
        <v>126</v>
      </c>
      <c r="QUT15" s="936"/>
      <c r="QUU15" s="936" t="s">
        <v>126</v>
      </c>
      <c r="QUV15" s="936"/>
      <c r="QUW15" s="936" t="s">
        <v>126</v>
      </c>
      <c r="QUX15" s="936"/>
      <c r="QUY15" s="936" t="s">
        <v>126</v>
      </c>
      <c r="QUZ15" s="936"/>
      <c r="QVA15" s="936" t="s">
        <v>126</v>
      </c>
      <c r="QVB15" s="936"/>
      <c r="QVC15" s="936" t="s">
        <v>126</v>
      </c>
      <c r="QVD15" s="936"/>
      <c r="QVE15" s="936" t="s">
        <v>126</v>
      </c>
      <c r="QVF15" s="936"/>
      <c r="QVG15" s="936" t="s">
        <v>126</v>
      </c>
      <c r="QVH15" s="936"/>
      <c r="QVI15" s="936" t="s">
        <v>126</v>
      </c>
      <c r="QVJ15" s="936"/>
      <c r="QVK15" s="936" t="s">
        <v>126</v>
      </c>
      <c r="QVL15" s="936"/>
      <c r="QVM15" s="936" t="s">
        <v>126</v>
      </c>
      <c r="QVN15" s="936"/>
      <c r="QVO15" s="936" t="s">
        <v>126</v>
      </c>
      <c r="QVP15" s="936"/>
      <c r="QVQ15" s="936" t="s">
        <v>126</v>
      </c>
      <c r="QVR15" s="936"/>
      <c r="QVS15" s="936" t="s">
        <v>126</v>
      </c>
      <c r="QVT15" s="936"/>
      <c r="QVU15" s="936" t="s">
        <v>126</v>
      </c>
      <c r="QVV15" s="936"/>
      <c r="QVW15" s="936" t="s">
        <v>126</v>
      </c>
      <c r="QVX15" s="936"/>
      <c r="QVY15" s="936" t="s">
        <v>126</v>
      </c>
      <c r="QVZ15" s="936"/>
      <c r="QWA15" s="936" t="s">
        <v>126</v>
      </c>
      <c r="QWB15" s="936"/>
      <c r="QWC15" s="936" t="s">
        <v>126</v>
      </c>
      <c r="QWD15" s="936"/>
      <c r="QWE15" s="936" t="s">
        <v>126</v>
      </c>
      <c r="QWF15" s="936"/>
      <c r="QWG15" s="936" t="s">
        <v>126</v>
      </c>
      <c r="QWH15" s="936"/>
      <c r="QWI15" s="936" t="s">
        <v>126</v>
      </c>
      <c r="QWJ15" s="936"/>
      <c r="QWK15" s="936" t="s">
        <v>126</v>
      </c>
      <c r="QWL15" s="936"/>
      <c r="QWM15" s="936" t="s">
        <v>126</v>
      </c>
      <c r="QWN15" s="936"/>
      <c r="QWO15" s="936" t="s">
        <v>126</v>
      </c>
      <c r="QWP15" s="936"/>
      <c r="QWQ15" s="936" t="s">
        <v>126</v>
      </c>
      <c r="QWR15" s="936"/>
      <c r="QWS15" s="936" t="s">
        <v>126</v>
      </c>
      <c r="QWT15" s="936"/>
      <c r="QWU15" s="936" t="s">
        <v>126</v>
      </c>
      <c r="QWV15" s="936"/>
      <c r="QWW15" s="936" t="s">
        <v>126</v>
      </c>
      <c r="QWX15" s="936"/>
      <c r="QWY15" s="936" t="s">
        <v>126</v>
      </c>
      <c r="QWZ15" s="936"/>
      <c r="QXA15" s="936" t="s">
        <v>126</v>
      </c>
      <c r="QXB15" s="936"/>
      <c r="QXC15" s="936" t="s">
        <v>126</v>
      </c>
      <c r="QXD15" s="936"/>
      <c r="QXE15" s="936" t="s">
        <v>126</v>
      </c>
      <c r="QXF15" s="936"/>
      <c r="QXG15" s="936" t="s">
        <v>126</v>
      </c>
      <c r="QXH15" s="936"/>
      <c r="QXI15" s="936" t="s">
        <v>126</v>
      </c>
      <c r="QXJ15" s="936"/>
      <c r="QXK15" s="936" t="s">
        <v>126</v>
      </c>
      <c r="QXL15" s="936"/>
      <c r="QXM15" s="936" t="s">
        <v>126</v>
      </c>
      <c r="QXN15" s="936"/>
      <c r="QXO15" s="936" t="s">
        <v>126</v>
      </c>
      <c r="QXP15" s="936"/>
      <c r="QXQ15" s="936" t="s">
        <v>126</v>
      </c>
      <c r="QXR15" s="936"/>
      <c r="QXS15" s="936" t="s">
        <v>126</v>
      </c>
      <c r="QXT15" s="936"/>
      <c r="QXU15" s="936" t="s">
        <v>126</v>
      </c>
      <c r="QXV15" s="936"/>
      <c r="QXW15" s="936" t="s">
        <v>126</v>
      </c>
      <c r="QXX15" s="936"/>
      <c r="QXY15" s="936" t="s">
        <v>126</v>
      </c>
      <c r="QXZ15" s="936"/>
      <c r="QYA15" s="936" t="s">
        <v>126</v>
      </c>
      <c r="QYB15" s="936"/>
      <c r="QYC15" s="936" t="s">
        <v>126</v>
      </c>
      <c r="QYD15" s="936"/>
      <c r="QYE15" s="936" t="s">
        <v>126</v>
      </c>
      <c r="QYF15" s="936"/>
      <c r="QYG15" s="936" t="s">
        <v>126</v>
      </c>
      <c r="QYH15" s="936"/>
      <c r="QYI15" s="936" t="s">
        <v>126</v>
      </c>
      <c r="QYJ15" s="936"/>
      <c r="QYK15" s="936" t="s">
        <v>126</v>
      </c>
      <c r="QYL15" s="936"/>
      <c r="QYM15" s="936" t="s">
        <v>126</v>
      </c>
      <c r="QYN15" s="936"/>
      <c r="QYO15" s="936" t="s">
        <v>126</v>
      </c>
      <c r="QYP15" s="936"/>
      <c r="QYQ15" s="936" t="s">
        <v>126</v>
      </c>
      <c r="QYR15" s="936"/>
      <c r="QYS15" s="936" t="s">
        <v>126</v>
      </c>
      <c r="QYT15" s="936"/>
      <c r="QYU15" s="936" t="s">
        <v>126</v>
      </c>
      <c r="QYV15" s="936"/>
      <c r="QYW15" s="936" t="s">
        <v>126</v>
      </c>
      <c r="QYX15" s="936"/>
      <c r="QYY15" s="936" t="s">
        <v>126</v>
      </c>
      <c r="QYZ15" s="936"/>
      <c r="QZA15" s="936" t="s">
        <v>126</v>
      </c>
      <c r="QZB15" s="936"/>
      <c r="QZC15" s="936" t="s">
        <v>126</v>
      </c>
      <c r="QZD15" s="936"/>
      <c r="QZE15" s="936" t="s">
        <v>126</v>
      </c>
      <c r="QZF15" s="936"/>
      <c r="QZG15" s="936" t="s">
        <v>126</v>
      </c>
      <c r="QZH15" s="936"/>
      <c r="QZI15" s="936" t="s">
        <v>126</v>
      </c>
      <c r="QZJ15" s="936"/>
      <c r="QZK15" s="936" t="s">
        <v>126</v>
      </c>
      <c r="QZL15" s="936"/>
      <c r="QZM15" s="936" t="s">
        <v>126</v>
      </c>
      <c r="QZN15" s="936"/>
      <c r="QZO15" s="936" t="s">
        <v>126</v>
      </c>
      <c r="QZP15" s="936"/>
      <c r="QZQ15" s="936" t="s">
        <v>126</v>
      </c>
      <c r="QZR15" s="936"/>
      <c r="QZS15" s="936" t="s">
        <v>126</v>
      </c>
      <c r="QZT15" s="936"/>
      <c r="QZU15" s="936" t="s">
        <v>126</v>
      </c>
      <c r="QZV15" s="936"/>
      <c r="QZW15" s="936" t="s">
        <v>126</v>
      </c>
      <c r="QZX15" s="936"/>
      <c r="QZY15" s="936" t="s">
        <v>126</v>
      </c>
      <c r="QZZ15" s="936"/>
      <c r="RAA15" s="936" t="s">
        <v>126</v>
      </c>
      <c r="RAB15" s="936"/>
      <c r="RAC15" s="936" t="s">
        <v>126</v>
      </c>
      <c r="RAD15" s="936"/>
      <c r="RAE15" s="936" t="s">
        <v>126</v>
      </c>
      <c r="RAF15" s="936"/>
      <c r="RAG15" s="936" t="s">
        <v>126</v>
      </c>
      <c r="RAH15" s="936"/>
      <c r="RAI15" s="936" t="s">
        <v>126</v>
      </c>
      <c r="RAJ15" s="936"/>
      <c r="RAK15" s="936" t="s">
        <v>126</v>
      </c>
      <c r="RAL15" s="936"/>
      <c r="RAM15" s="936" t="s">
        <v>126</v>
      </c>
      <c r="RAN15" s="936"/>
      <c r="RAO15" s="936" t="s">
        <v>126</v>
      </c>
      <c r="RAP15" s="936"/>
      <c r="RAQ15" s="936" t="s">
        <v>126</v>
      </c>
      <c r="RAR15" s="936"/>
      <c r="RAS15" s="936" t="s">
        <v>126</v>
      </c>
      <c r="RAT15" s="936"/>
      <c r="RAU15" s="936" t="s">
        <v>126</v>
      </c>
      <c r="RAV15" s="936"/>
      <c r="RAW15" s="936" t="s">
        <v>126</v>
      </c>
      <c r="RAX15" s="936"/>
      <c r="RAY15" s="936" t="s">
        <v>126</v>
      </c>
      <c r="RAZ15" s="936"/>
      <c r="RBA15" s="936" t="s">
        <v>126</v>
      </c>
      <c r="RBB15" s="936"/>
      <c r="RBC15" s="936" t="s">
        <v>126</v>
      </c>
      <c r="RBD15" s="936"/>
      <c r="RBE15" s="936" t="s">
        <v>126</v>
      </c>
      <c r="RBF15" s="936"/>
      <c r="RBG15" s="936" t="s">
        <v>126</v>
      </c>
      <c r="RBH15" s="936"/>
      <c r="RBI15" s="936" t="s">
        <v>126</v>
      </c>
      <c r="RBJ15" s="936"/>
      <c r="RBK15" s="936" t="s">
        <v>126</v>
      </c>
      <c r="RBL15" s="936"/>
      <c r="RBM15" s="936" t="s">
        <v>126</v>
      </c>
      <c r="RBN15" s="936"/>
      <c r="RBO15" s="936" t="s">
        <v>126</v>
      </c>
      <c r="RBP15" s="936"/>
      <c r="RBQ15" s="936" t="s">
        <v>126</v>
      </c>
      <c r="RBR15" s="936"/>
      <c r="RBS15" s="936" t="s">
        <v>126</v>
      </c>
      <c r="RBT15" s="936"/>
      <c r="RBU15" s="936" t="s">
        <v>126</v>
      </c>
      <c r="RBV15" s="936"/>
      <c r="RBW15" s="936" t="s">
        <v>126</v>
      </c>
      <c r="RBX15" s="936"/>
      <c r="RBY15" s="936" t="s">
        <v>126</v>
      </c>
      <c r="RBZ15" s="936"/>
      <c r="RCA15" s="936" t="s">
        <v>126</v>
      </c>
      <c r="RCB15" s="936"/>
      <c r="RCC15" s="936" t="s">
        <v>126</v>
      </c>
      <c r="RCD15" s="936"/>
      <c r="RCE15" s="936" t="s">
        <v>126</v>
      </c>
      <c r="RCF15" s="936"/>
      <c r="RCG15" s="936" t="s">
        <v>126</v>
      </c>
      <c r="RCH15" s="936"/>
      <c r="RCI15" s="936" t="s">
        <v>126</v>
      </c>
      <c r="RCJ15" s="936"/>
      <c r="RCK15" s="936" t="s">
        <v>126</v>
      </c>
      <c r="RCL15" s="936"/>
      <c r="RCM15" s="936" t="s">
        <v>126</v>
      </c>
      <c r="RCN15" s="936"/>
      <c r="RCO15" s="936" t="s">
        <v>126</v>
      </c>
      <c r="RCP15" s="936"/>
      <c r="RCQ15" s="936" t="s">
        <v>126</v>
      </c>
      <c r="RCR15" s="936"/>
      <c r="RCS15" s="936" t="s">
        <v>126</v>
      </c>
      <c r="RCT15" s="936"/>
      <c r="RCU15" s="936" t="s">
        <v>126</v>
      </c>
      <c r="RCV15" s="936"/>
      <c r="RCW15" s="936" t="s">
        <v>126</v>
      </c>
      <c r="RCX15" s="936"/>
      <c r="RCY15" s="936" t="s">
        <v>126</v>
      </c>
      <c r="RCZ15" s="936"/>
      <c r="RDA15" s="936" t="s">
        <v>126</v>
      </c>
      <c r="RDB15" s="936"/>
      <c r="RDC15" s="936" t="s">
        <v>126</v>
      </c>
      <c r="RDD15" s="936"/>
      <c r="RDE15" s="936" t="s">
        <v>126</v>
      </c>
      <c r="RDF15" s="936"/>
      <c r="RDG15" s="936" t="s">
        <v>126</v>
      </c>
      <c r="RDH15" s="936"/>
      <c r="RDI15" s="936" t="s">
        <v>126</v>
      </c>
      <c r="RDJ15" s="936"/>
      <c r="RDK15" s="936" t="s">
        <v>126</v>
      </c>
      <c r="RDL15" s="936"/>
      <c r="RDM15" s="936" t="s">
        <v>126</v>
      </c>
      <c r="RDN15" s="936"/>
      <c r="RDO15" s="936" t="s">
        <v>126</v>
      </c>
      <c r="RDP15" s="936"/>
      <c r="RDQ15" s="936" t="s">
        <v>126</v>
      </c>
      <c r="RDR15" s="936"/>
      <c r="RDS15" s="936" t="s">
        <v>126</v>
      </c>
      <c r="RDT15" s="936"/>
      <c r="RDU15" s="936" t="s">
        <v>126</v>
      </c>
      <c r="RDV15" s="936"/>
      <c r="RDW15" s="936" t="s">
        <v>126</v>
      </c>
      <c r="RDX15" s="936"/>
      <c r="RDY15" s="936" t="s">
        <v>126</v>
      </c>
      <c r="RDZ15" s="936"/>
      <c r="REA15" s="936" t="s">
        <v>126</v>
      </c>
      <c r="REB15" s="936"/>
      <c r="REC15" s="936" t="s">
        <v>126</v>
      </c>
      <c r="RED15" s="936"/>
      <c r="REE15" s="936" t="s">
        <v>126</v>
      </c>
      <c r="REF15" s="936"/>
      <c r="REG15" s="936" t="s">
        <v>126</v>
      </c>
      <c r="REH15" s="936"/>
      <c r="REI15" s="936" t="s">
        <v>126</v>
      </c>
      <c r="REJ15" s="936"/>
      <c r="REK15" s="936" t="s">
        <v>126</v>
      </c>
      <c r="REL15" s="936"/>
      <c r="REM15" s="936" t="s">
        <v>126</v>
      </c>
      <c r="REN15" s="936"/>
      <c r="REO15" s="936" t="s">
        <v>126</v>
      </c>
      <c r="REP15" s="936"/>
      <c r="REQ15" s="936" t="s">
        <v>126</v>
      </c>
      <c r="RER15" s="936"/>
      <c r="RES15" s="936" t="s">
        <v>126</v>
      </c>
      <c r="RET15" s="936"/>
      <c r="REU15" s="936" t="s">
        <v>126</v>
      </c>
      <c r="REV15" s="936"/>
      <c r="REW15" s="936" t="s">
        <v>126</v>
      </c>
      <c r="REX15" s="936"/>
      <c r="REY15" s="936" t="s">
        <v>126</v>
      </c>
      <c r="REZ15" s="936"/>
      <c r="RFA15" s="936" t="s">
        <v>126</v>
      </c>
      <c r="RFB15" s="936"/>
      <c r="RFC15" s="936" t="s">
        <v>126</v>
      </c>
      <c r="RFD15" s="936"/>
      <c r="RFE15" s="936" t="s">
        <v>126</v>
      </c>
      <c r="RFF15" s="936"/>
      <c r="RFG15" s="936" t="s">
        <v>126</v>
      </c>
      <c r="RFH15" s="936"/>
      <c r="RFI15" s="936" t="s">
        <v>126</v>
      </c>
      <c r="RFJ15" s="936"/>
      <c r="RFK15" s="936" t="s">
        <v>126</v>
      </c>
      <c r="RFL15" s="936"/>
      <c r="RFM15" s="936" t="s">
        <v>126</v>
      </c>
      <c r="RFN15" s="936"/>
      <c r="RFO15" s="936" t="s">
        <v>126</v>
      </c>
      <c r="RFP15" s="936"/>
      <c r="RFQ15" s="936" t="s">
        <v>126</v>
      </c>
      <c r="RFR15" s="936"/>
      <c r="RFS15" s="936" t="s">
        <v>126</v>
      </c>
      <c r="RFT15" s="936"/>
      <c r="RFU15" s="936" t="s">
        <v>126</v>
      </c>
      <c r="RFV15" s="936"/>
      <c r="RFW15" s="936" t="s">
        <v>126</v>
      </c>
      <c r="RFX15" s="936"/>
      <c r="RFY15" s="936" t="s">
        <v>126</v>
      </c>
      <c r="RFZ15" s="936"/>
      <c r="RGA15" s="936" t="s">
        <v>126</v>
      </c>
      <c r="RGB15" s="936"/>
      <c r="RGC15" s="936" t="s">
        <v>126</v>
      </c>
      <c r="RGD15" s="936"/>
      <c r="RGE15" s="936" t="s">
        <v>126</v>
      </c>
      <c r="RGF15" s="936"/>
      <c r="RGG15" s="936" t="s">
        <v>126</v>
      </c>
      <c r="RGH15" s="936"/>
      <c r="RGI15" s="936" t="s">
        <v>126</v>
      </c>
      <c r="RGJ15" s="936"/>
      <c r="RGK15" s="936" t="s">
        <v>126</v>
      </c>
      <c r="RGL15" s="936"/>
      <c r="RGM15" s="936" t="s">
        <v>126</v>
      </c>
      <c r="RGN15" s="936"/>
      <c r="RGO15" s="936" t="s">
        <v>126</v>
      </c>
      <c r="RGP15" s="936"/>
      <c r="RGQ15" s="936" t="s">
        <v>126</v>
      </c>
      <c r="RGR15" s="936"/>
      <c r="RGS15" s="936" t="s">
        <v>126</v>
      </c>
      <c r="RGT15" s="936"/>
      <c r="RGU15" s="936" t="s">
        <v>126</v>
      </c>
      <c r="RGV15" s="936"/>
      <c r="RGW15" s="936" t="s">
        <v>126</v>
      </c>
      <c r="RGX15" s="936"/>
      <c r="RGY15" s="936" t="s">
        <v>126</v>
      </c>
      <c r="RGZ15" s="936"/>
      <c r="RHA15" s="936" t="s">
        <v>126</v>
      </c>
      <c r="RHB15" s="936"/>
      <c r="RHC15" s="936" t="s">
        <v>126</v>
      </c>
      <c r="RHD15" s="936"/>
      <c r="RHE15" s="936" t="s">
        <v>126</v>
      </c>
      <c r="RHF15" s="936"/>
      <c r="RHG15" s="936" t="s">
        <v>126</v>
      </c>
      <c r="RHH15" s="936"/>
      <c r="RHI15" s="936" t="s">
        <v>126</v>
      </c>
      <c r="RHJ15" s="936"/>
      <c r="RHK15" s="936" t="s">
        <v>126</v>
      </c>
      <c r="RHL15" s="936"/>
      <c r="RHM15" s="936" t="s">
        <v>126</v>
      </c>
      <c r="RHN15" s="936"/>
      <c r="RHO15" s="936" t="s">
        <v>126</v>
      </c>
      <c r="RHP15" s="936"/>
      <c r="RHQ15" s="936" t="s">
        <v>126</v>
      </c>
      <c r="RHR15" s="936"/>
      <c r="RHS15" s="936" t="s">
        <v>126</v>
      </c>
      <c r="RHT15" s="936"/>
      <c r="RHU15" s="936" t="s">
        <v>126</v>
      </c>
      <c r="RHV15" s="936"/>
      <c r="RHW15" s="936" t="s">
        <v>126</v>
      </c>
      <c r="RHX15" s="936"/>
      <c r="RHY15" s="936" t="s">
        <v>126</v>
      </c>
      <c r="RHZ15" s="936"/>
      <c r="RIA15" s="936" t="s">
        <v>126</v>
      </c>
      <c r="RIB15" s="936"/>
      <c r="RIC15" s="936" t="s">
        <v>126</v>
      </c>
      <c r="RID15" s="936"/>
      <c r="RIE15" s="936" t="s">
        <v>126</v>
      </c>
      <c r="RIF15" s="936"/>
      <c r="RIG15" s="936" t="s">
        <v>126</v>
      </c>
      <c r="RIH15" s="936"/>
      <c r="RII15" s="936" t="s">
        <v>126</v>
      </c>
      <c r="RIJ15" s="936"/>
      <c r="RIK15" s="936" t="s">
        <v>126</v>
      </c>
      <c r="RIL15" s="936"/>
      <c r="RIM15" s="936" t="s">
        <v>126</v>
      </c>
      <c r="RIN15" s="936"/>
      <c r="RIO15" s="936" t="s">
        <v>126</v>
      </c>
      <c r="RIP15" s="936"/>
      <c r="RIQ15" s="936" t="s">
        <v>126</v>
      </c>
      <c r="RIR15" s="936"/>
      <c r="RIS15" s="936" t="s">
        <v>126</v>
      </c>
      <c r="RIT15" s="936"/>
      <c r="RIU15" s="936" t="s">
        <v>126</v>
      </c>
      <c r="RIV15" s="936"/>
      <c r="RIW15" s="936" t="s">
        <v>126</v>
      </c>
      <c r="RIX15" s="936"/>
      <c r="RIY15" s="936" t="s">
        <v>126</v>
      </c>
      <c r="RIZ15" s="936"/>
      <c r="RJA15" s="936" t="s">
        <v>126</v>
      </c>
      <c r="RJB15" s="936"/>
      <c r="RJC15" s="936" t="s">
        <v>126</v>
      </c>
      <c r="RJD15" s="936"/>
      <c r="RJE15" s="936" t="s">
        <v>126</v>
      </c>
      <c r="RJF15" s="936"/>
      <c r="RJG15" s="936" t="s">
        <v>126</v>
      </c>
      <c r="RJH15" s="936"/>
      <c r="RJI15" s="936" t="s">
        <v>126</v>
      </c>
      <c r="RJJ15" s="936"/>
      <c r="RJK15" s="936" t="s">
        <v>126</v>
      </c>
      <c r="RJL15" s="936"/>
      <c r="RJM15" s="936" t="s">
        <v>126</v>
      </c>
      <c r="RJN15" s="936"/>
      <c r="RJO15" s="936" t="s">
        <v>126</v>
      </c>
      <c r="RJP15" s="936"/>
      <c r="RJQ15" s="936" t="s">
        <v>126</v>
      </c>
      <c r="RJR15" s="936"/>
      <c r="RJS15" s="936" t="s">
        <v>126</v>
      </c>
      <c r="RJT15" s="936"/>
      <c r="RJU15" s="936" t="s">
        <v>126</v>
      </c>
      <c r="RJV15" s="936"/>
      <c r="RJW15" s="936" t="s">
        <v>126</v>
      </c>
      <c r="RJX15" s="936"/>
      <c r="RJY15" s="936" t="s">
        <v>126</v>
      </c>
      <c r="RJZ15" s="936"/>
      <c r="RKA15" s="936" t="s">
        <v>126</v>
      </c>
      <c r="RKB15" s="936"/>
      <c r="RKC15" s="936" t="s">
        <v>126</v>
      </c>
      <c r="RKD15" s="936"/>
      <c r="RKE15" s="936" t="s">
        <v>126</v>
      </c>
      <c r="RKF15" s="936"/>
      <c r="RKG15" s="936" t="s">
        <v>126</v>
      </c>
      <c r="RKH15" s="936"/>
      <c r="RKI15" s="936" t="s">
        <v>126</v>
      </c>
      <c r="RKJ15" s="936"/>
      <c r="RKK15" s="936" t="s">
        <v>126</v>
      </c>
      <c r="RKL15" s="936"/>
      <c r="RKM15" s="936" t="s">
        <v>126</v>
      </c>
      <c r="RKN15" s="936"/>
      <c r="RKO15" s="936" t="s">
        <v>126</v>
      </c>
      <c r="RKP15" s="936"/>
      <c r="RKQ15" s="936" t="s">
        <v>126</v>
      </c>
      <c r="RKR15" s="936"/>
      <c r="RKS15" s="936" t="s">
        <v>126</v>
      </c>
      <c r="RKT15" s="936"/>
      <c r="RKU15" s="936" t="s">
        <v>126</v>
      </c>
      <c r="RKV15" s="936"/>
      <c r="RKW15" s="936" t="s">
        <v>126</v>
      </c>
      <c r="RKX15" s="936"/>
      <c r="RKY15" s="936" t="s">
        <v>126</v>
      </c>
      <c r="RKZ15" s="936"/>
      <c r="RLA15" s="936" t="s">
        <v>126</v>
      </c>
      <c r="RLB15" s="936"/>
      <c r="RLC15" s="936" t="s">
        <v>126</v>
      </c>
      <c r="RLD15" s="936"/>
      <c r="RLE15" s="936" t="s">
        <v>126</v>
      </c>
      <c r="RLF15" s="936"/>
      <c r="RLG15" s="936" t="s">
        <v>126</v>
      </c>
      <c r="RLH15" s="936"/>
      <c r="RLI15" s="936" t="s">
        <v>126</v>
      </c>
      <c r="RLJ15" s="936"/>
      <c r="RLK15" s="936" t="s">
        <v>126</v>
      </c>
      <c r="RLL15" s="936"/>
      <c r="RLM15" s="936" t="s">
        <v>126</v>
      </c>
      <c r="RLN15" s="936"/>
      <c r="RLO15" s="936" t="s">
        <v>126</v>
      </c>
      <c r="RLP15" s="936"/>
      <c r="RLQ15" s="936" t="s">
        <v>126</v>
      </c>
      <c r="RLR15" s="936"/>
      <c r="RLS15" s="936" t="s">
        <v>126</v>
      </c>
      <c r="RLT15" s="936"/>
      <c r="RLU15" s="936" t="s">
        <v>126</v>
      </c>
      <c r="RLV15" s="936"/>
      <c r="RLW15" s="936" t="s">
        <v>126</v>
      </c>
      <c r="RLX15" s="936"/>
      <c r="RLY15" s="936" t="s">
        <v>126</v>
      </c>
      <c r="RLZ15" s="936"/>
      <c r="RMA15" s="936" t="s">
        <v>126</v>
      </c>
      <c r="RMB15" s="936"/>
      <c r="RMC15" s="936" t="s">
        <v>126</v>
      </c>
      <c r="RMD15" s="936"/>
      <c r="RME15" s="936" t="s">
        <v>126</v>
      </c>
      <c r="RMF15" s="936"/>
      <c r="RMG15" s="936" t="s">
        <v>126</v>
      </c>
      <c r="RMH15" s="936"/>
      <c r="RMI15" s="936" t="s">
        <v>126</v>
      </c>
      <c r="RMJ15" s="936"/>
      <c r="RMK15" s="936" t="s">
        <v>126</v>
      </c>
      <c r="RML15" s="936"/>
      <c r="RMM15" s="936" t="s">
        <v>126</v>
      </c>
      <c r="RMN15" s="936"/>
      <c r="RMO15" s="936" t="s">
        <v>126</v>
      </c>
      <c r="RMP15" s="936"/>
      <c r="RMQ15" s="936" t="s">
        <v>126</v>
      </c>
      <c r="RMR15" s="936"/>
      <c r="RMS15" s="936" t="s">
        <v>126</v>
      </c>
      <c r="RMT15" s="936"/>
      <c r="RMU15" s="936" t="s">
        <v>126</v>
      </c>
      <c r="RMV15" s="936"/>
      <c r="RMW15" s="936" t="s">
        <v>126</v>
      </c>
      <c r="RMX15" s="936"/>
      <c r="RMY15" s="936" t="s">
        <v>126</v>
      </c>
      <c r="RMZ15" s="936"/>
      <c r="RNA15" s="936" t="s">
        <v>126</v>
      </c>
      <c r="RNB15" s="936"/>
      <c r="RNC15" s="936" t="s">
        <v>126</v>
      </c>
      <c r="RND15" s="936"/>
      <c r="RNE15" s="936" t="s">
        <v>126</v>
      </c>
      <c r="RNF15" s="936"/>
      <c r="RNG15" s="936" t="s">
        <v>126</v>
      </c>
      <c r="RNH15" s="936"/>
      <c r="RNI15" s="936" t="s">
        <v>126</v>
      </c>
      <c r="RNJ15" s="936"/>
      <c r="RNK15" s="936" t="s">
        <v>126</v>
      </c>
      <c r="RNL15" s="936"/>
      <c r="RNM15" s="936" t="s">
        <v>126</v>
      </c>
      <c r="RNN15" s="936"/>
      <c r="RNO15" s="936" t="s">
        <v>126</v>
      </c>
      <c r="RNP15" s="936"/>
      <c r="RNQ15" s="936" t="s">
        <v>126</v>
      </c>
      <c r="RNR15" s="936"/>
      <c r="RNS15" s="936" t="s">
        <v>126</v>
      </c>
      <c r="RNT15" s="936"/>
      <c r="RNU15" s="936" t="s">
        <v>126</v>
      </c>
      <c r="RNV15" s="936"/>
      <c r="RNW15" s="936" t="s">
        <v>126</v>
      </c>
      <c r="RNX15" s="936"/>
      <c r="RNY15" s="936" t="s">
        <v>126</v>
      </c>
      <c r="RNZ15" s="936"/>
      <c r="ROA15" s="936" t="s">
        <v>126</v>
      </c>
      <c r="ROB15" s="936"/>
      <c r="ROC15" s="936" t="s">
        <v>126</v>
      </c>
      <c r="ROD15" s="936"/>
      <c r="ROE15" s="936" t="s">
        <v>126</v>
      </c>
      <c r="ROF15" s="936"/>
      <c r="ROG15" s="936" t="s">
        <v>126</v>
      </c>
      <c r="ROH15" s="936"/>
      <c r="ROI15" s="936" t="s">
        <v>126</v>
      </c>
      <c r="ROJ15" s="936"/>
      <c r="ROK15" s="936" t="s">
        <v>126</v>
      </c>
      <c r="ROL15" s="936"/>
      <c r="ROM15" s="936" t="s">
        <v>126</v>
      </c>
      <c r="RON15" s="936"/>
      <c r="ROO15" s="936" t="s">
        <v>126</v>
      </c>
      <c r="ROP15" s="936"/>
      <c r="ROQ15" s="936" t="s">
        <v>126</v>
      </c>
      <c r="ROR15" s="936"/>
      <c r="ROS15" s="936" t="s">
        <v>126</v>
      </c>
      <c r="ROT15" s="936"/>
      <c r="ROU15" s="936" t="s">
        <v>126</v>
      </c>
      <c r="ROV15" s="936"/>
      <c r="ROW15" s="936" t="s">
        <v>126</v>
      </c>
      <c r="ROX15" s="936"/>
      <c r="ROY15" s="936" t="s">
        <v>126</v>
      </c>
      <c r="ROZ15" s="936"/>
      <c r="RPA15" s="936" t="s">
        <v>126</v>
      </c>
      <c r="RPB15" s="936"/>
      <c r="RPC15" s="936" t="s">
        <v>126</v>
      </c>
      <c r="RPD15" s="936"/>
      <c r="RPE15" s="936" t="s">
        <v>126</v>
      </c>
      <c r="RPF15" s="936"/>
      <c r="RPG15" s="936" t="s">
        <v>126</v>
      </c>
      <c r="RPH15" s="936"/>
      <c r="RPI15" s="936" t="s">
        <v>126</v>
      </c>
      <c r="RPJ15" s="936"/>
      <c r="RPK15" s="936" t="s">
        <v>126</v>
      </c>
      <c r="RPL15" s="936"/>
      <c r="RPM15" s="936" t="s">
        <v>126</v>
      </c>
      <c r="RPN15" s="936"/>
      <c r="RPO15" s="936" t="s">
        <v>126</v>
      </c>
      <c r="RPP15" s="936"/>
      <c r="RPQ15" s="936" t="s">
        <v>126</v>
      </c>
      <c r="RPR15" s="936"/>
      <c r="RPS15" s="936" t="s">
        <v>126</v>
      </c>
      <c r="RPT15" s="936"/>
      <c r="RPU15" s="936" t="s">
        <v>126</v>
      </c>
      <c r="RPV15" s="936"/>
      <c r="RPW15" s="936" t="s">
        <v>126</v>
      </c>
      <c r="RPX15" s="936"/>
      <c r="RPY15" s="936" t="s">
        <v>126</v>
      </c>
      <c r="RPZ15" s="936"/>
      <c r="RQA15" s="936" t="s">
        <v>126</v>
      </c>
      <c r="RQB15" s="936"/>
      <c r="RQC15" s="936" t="s">
        <v>126</v>
      </c>
      <c r="RQD15" s="936"/>
      <c r="RQE15" s="936" t="s">
        <v>126</v>
      </c>
      <c r="RQF15" s="936"/>
      <c r="RQG15" s="936" t="s">
        <v>126</v>
      </c>
      <c r="RQH15" s="936"/>
      <c r="RQI15" s="936" t="s">
        <v>126</v>
      </c>
      <c r="RQJ15" s="936"/>
      <c r="RQK15" s="936" t="s">
        <v>126</v>
      </c>
      <c r="RQL15" s="936"/>
      <c r="RQM15" s="936" t="s">
        <v>126</v>
      </c>
      <c r="RQN15" s="936"/>
      <c r="RQO15" s="936" t="s">
        <v>126</v>
      </c>
      <c r="RQP15" s="936"/>
      <c r="RQQ15" s="936" t="s">
        <v>126</v>
      </c>
      <c r="RQR15" s="936"/>
      <c r="RQS15" s="936" t="s">
        <v>126</v>
      </c>
      <c r="RQT15" s="936"/>
      <c r="RQU15" s="936" t="s">
        <v>126</v>
      </c>
      <c r="RQV15" s="936"/>
      <c r="RQW15" s="936" t="s">
        <v>126</v>
      </c>
      <c r="RQX15" s="936"/>
      <c r="RQY15" s="936" t="s">
        <v>126</v>
      </c>
      <c r="RQZ15" s="936"/>
      <c r="RRA15" s="936" t="s">
        <v>126</v>
      </c>
      <c r="RRB15" s="936"/>
      <c r="RRC15" s="936" t="s">
        <v>126</v>
      </c>
      <c r="RRD15" s="936"/>
      <c r="RRE15" s="936" t="s">
        <v>126</v>
      </c>
      <c r="RRF15" s="936"/>
      <c r="RRG15" s="936" t="s">
        <v>126</v>
      </c>
      <c r="RRH15" s="936"/>
      <c r="RRI15" s="936" t="s">
        <v>126</v>
      </c>
      <c r="RRJ15" s="936"/>
      <c r="RRK15" s="936" t="s">
        <v>126</v>
      </c>
      <c r="RRL15" s="936"/>
      <c r="RRM15" s="936" t="s">
        <v>126</v>
      </c>
      <c r="RRN15" s="936"/>
      <c r="RRO15" s="936" t="s">
        <v>126</v>
      </c>
      <c r="RRP15" s="936"/>
      <c r="RRQ15" s="936" t="s">
        <v>126</v>
      </c>
      <c r="RRR15" s="936"/>
      <c r="RRS15" s="936" t="s">
        <v>126</v>
      </c>
      <c r="RRT15" s="936"/>
      <c r="RRU15" s="936" t="s">
        <v>126</v>
      </c>
      <c r="RRV15" s="936"/>
      <c r="RRW15" s="936" t="s">
        <v>126</v>
      </c>
      <c r="RRX15" s="936"/>
      <c r="RRY15" s="936" t="s">
        <v>126</v>
      </c>
      <c r="RRZ15" s="936"/>
      <c r="RSA15" s="936" t="s">
        <v>126</v>
      </c>
      <c r="RSB15" s="936"/>
      <c r="RSC15" s="936" t="s">
        <v>126</v>
      </c>
      <c r="RSD15" s="936"/>
      <c r="RSE15" s="936" t="s">
        <v>126</v>
      </c>
      <c r="RSF15" s="936"/>
      <c r="RSG15" s="936" t="s">
        <v>126</v>
      </c>
      <c r="RSH15" s="936"/>
      <c r="RSI15" s="936" t="s">
        <v>126</v>
      </c>
      <c r="RSJ15" s="936"/>
      <c r="RSK15" s="936" t="s">
        <v>126</v>
      </c>
      <c r="RSL15" s="936"/>
      <c r="RSM15" s="936" t="s">
        <v>126</v>
      </c>
      <c r="RSN15" s="936"/>
      <c r="RSO15" s="936" t="s">
        <v>126</v>
      </c>
      <c r="RSP15" s="936"/>
      <c r="RSQ15" s="936" t="s">
        <v>126</v>
      </c>
      <c r="RSR15" s="936"/>
      <c r="RSS15" s="936" t="s">
        <v>126</v>
      </c>
      <c r="RST15" s="936"/>
      <c r="RSU15" s="936" t="s">
        <v>126</v>
      </c>
      <c r="RSV15" s="936"/>
      <c r="RSW15" s="936" t="s">
        <v>126</v>
      </c>
      <c r="RSX15" s="936"/>
      <c r="RSY15" s="936" t="s">
        <v>126</v>
      </c>
      <c r="RSZ15" s="936"/>
      <c r="RTA15" s="936" t="s">
        <v>126</v>
      </c>
      <c r="RTB15" s="936"/>
      <c r="RTC15" s="936" t="s">
        <v>126</v>
      </c>
      <c r="RTD15" s="936"/>
      <c r="RTE15" s="936" t="s">
        <v>126</v>
      </c>
      <c r="RTF15" s="936"/>
      <c r="RTG15" s="936" t="s">
        <v>126</v>
      </c>
      <c r="RTH15" s="936"/>
      <c r="RTI15" s="936" t="s">
        <v>126</v>
      </c>
      <c r="RTJ15" s="936"/>
      <c r="RTK15" s="936" t="s">
        <v>126</v>
      </c>
      <c r="RTL15" s="936"/>
      <c r="RTM15" s="936" t="s">
        <v>126</v>
      </c>
      <c r="RTN15" s="936"/>
      <c r="RTO15" s="936" t="s">
        <v>126</v>
      </c>
      <c r="RTP15" s="936"/>
      <c r="RTQ15" s="936" t="s">
        <v>126</v>
      </c>
      <c r="RTR15" s="936"/>
      <c r="RTS15" s="936" t="s">
        <v>126</v>
      </c>
      <c r="RTT15" s="936"/>
      <c r="RTU15" s="936" t="s">
        <v>126</v>
      </c>
      <c r="RTV15" s="936"/>
      <c r="RTW15" s="936" t="s">
        <v>126</v>
      </c>
      <c r="RTX15" s="936"/>
      <c r="RTY15" s="936" t="s">
        <v>126</v>
      </c>
      <c r="RTZ15" s="936"/>
      <c r="RUA15" s="936" t="s">
        <v>126</v>
      </c>
      <c r="RUB15" s="936"/>
      <c r="RUC15" s="936" t="s">
        <v>126</v>
      </c>
      <c r="RUD15" s="936"/>
      <c r="RUE15" s="936" t="s">
        <v>126</v>
      </c>
      <c r="RUF15" s="936"/>
      <c r="RUG15" s="936" t="s">
        <v>126</v>
      </c>
      <c r="RUH15" s="936"/>
      <c r="RUI15" s="936" t="s">
        <v>126</v>
      </c>
      <c r="RUJ15" s="936"/>
      <c r="RUK15" s="936" t="s">
        <v>126</v>
      </c>
      <c r="RUL15" s="936"/>
      <c r="RUM15" s="936" t="s">
        <v>126</v>
      </c>
      <c r="RUN15" s="936"/>
      <c r="RUO15" s="936" t="s">
        <v>126</v>
      </c>
      <c r="RUP15" s="936"/>
      <c r="RUQ15" s="936" t="s">
        <v>126</v>
      </c>
      <c r="RUR15" s="936"/>
      <c r="RUS15" s="936" t="s">
        <v>126</v>
      </c>
      <c r="RUT15" s="936"/>
      <c r="RUU15" s="936" t="s">
        <v>126</v>
      </c>
      <c r="RUV15" s="936"/>
      <c r="RUW15" s="936" t="s">
        <v>126</v>
      </c>
      <c r="RUX15" s="936"/>
      <c r="RUY15" s="936" t="s">
        <v>126</v>
      </c>
      <c r="RUZ15" s="936"/>
      <c r="RVA15" s="936" t="s">
        <v>126</v>
      </c>
      <c r="RVB15" s="936"/>
      <c r="RVC15" s="936" t="s">
        <v>126</v>
      </c>
      <c r="RVD15" s="936"/>
      <c r="RVE15" s="936" t="s">
        <v>126</v>
      </c>
      <c r="RVF15" s="936"/>
      <c r="RVG15" s="936" t="s">
        <v>126</v>
      </c>
      <c r="RVH15" s="936"/>
      <c r="RVI15" s="936" t="s">
        <v>126</v>
      </c>
      <c r="RVJ15" s="936"/>
      <c r="RVK15" s="936" t="s">
        <v>126</v>
      </c>
      <c r="RVL15" s="936"/>
      <c r="RVM15" s="936" t="s">
        <v>126</v>
      </c>
      <c r="RVN15" s="936"/>
      <c r="RVO15" s="936" t="s">
        <v>126</v>
      </c>
      <c r="RVP15" s="936"/>
      <c r="RVQ15" s="936" t="s">
        <v>126</v>
      </c>
      <c r="RVR15" s="936"/>
      <c r="RVS15" s="936" t="s">
        <v>126</v>
      </c>
      <c r="RVT15" s="936"/>
      <c r="RVU15" s="936" t="s">
        <v>126</v>
      </c>
      <c r="RVV15" s="936"/>
      <c r="RVW15" s="936" t="s">
        <v>126</v>
      </c>
      <c r="RVX15" s="936"/>
      <c r="RVY15" s="936" t="s">
        <v>126</v>
      </c>
      <c r="RVZ15" s="936"/>
      <c r="RWA15" s="936" t="s">
        <v>126</v>
      </c>
      <c r="RWB15" s="936"/>
      <c r="RWC15" s="936" t="s">
        <v>126</v>
      </c>
      <c r="RWD15" s="936"/>
      <c r="RWE15" s="936" t="s">
        <v>126</v>
      </c>
      <c r="RWF15" s="936"/>
      <c r="RWG15" s="936" t="s">
        <v>126</v>
      </c>
      <c r="RWH15" s="936"/>
      <c r="RWI15" s="936" t="s">
        <v>126</v>
      </c>
      <c r="RWJ15" s="936"/>
      <c r="RWK15" s="936" t="s">
        <v>126</v>
      </c>
      <c r="RWL15" s="936"/>
      <c r="RWM15" s="936" t="s">
        <v>126</v>
      </c>
      <c r="RWN15" s="936"/>
      <c r="RWO15" s="936" t="s">
        <v>126</v>
      </c>
      <c r="RWP15" s="936"/>
      <c r="RWQ15" s="936" t="s">
        <v>126</v>
      </c>
      <c r="RWR15" s="936"/>
      <c r="RWS15" s="936" t="s">
        <v>126</v>
      </c>
      <c r="RWT15" s="936"/>
      <c r="RWU15" s="936" t="s">
        <v>126</v>
      </c>
      <c r="RWV15" s="936"/>
      <c r="RWW15" s="936" t="s">
        <v>126</v>
      </c>
      <c r="RWX15" s="936"/>
      <c r="RWY15" s="936" t="s">
        <v>126</v>
      </c>
      <c r="RWZ15" s="936"/>
      <c r="RXA15" s="936" t="s">
        <v>126</v>
      </c>
      <c r="RXB15" s="936"/>
      <c r="RXC15" s="936" t="s">
        <v>126</v>
      </c>
      <c r="RXD15" s="936"/>
      <c r="RXE15" s="936" t="s">
        <v>126</v>
      </c>
      <c r="RXF15" s="936"/>
      <c r="RXG15" s="936" t="s">
        <v>126</v>
      </c>
      <c r="RXH15" s="936"/>
      <c r="RXI15" s="936" t="s">
        <v>126</v>
      </c>
      <c r="RXJ15" s="936"/>
      <c r="RXK15" s="936" t="s">
        <v>126</v>
      </c>
      <c r="RXL15" s="936"/>
      <c r="RXM15" s="936" t="s">
        <v>126</v>
      </c>
      <c r="RXN15" s="936"/>
      <c r="RXO15" s="936" t="s">
        <v>126</v>
      </c>
      <c r="RXP15" s="936"/>
      <c r="RXQ15" s="936" t="s">
        <v>126</v>
      </c>
      <c r="RXR15" s="936"/>
      <c r="RXS15" s="936" t="s">
        <v>126</v>
      </c>
      <c r="RXT15" s="936"/>
      <c r="RXU15" s="936" t="s">
        <v>126</v>
      </c>
      <c r="RXV15" s="936"/>
      <c r="RXW15" s="936" t="s">
        <v>126</v>
      </c>
      <c r="RXX15" s="936"/>
      <c r="RXY15" s="936" t="s">
        <v>126</v>
      </c>
      <c r="RXZ15" s="936"/>
      <c r="RYA15" s="936" t="s">
        <v>126</v>
      </c>
      <c r="RYB15" s="936"/>
      <c r="RYC15" s="936" t="s">
        <v>126</v>
      </c>
      <c r="RYD15" s="936"/>
      <c r="RYE15" s="936" t="s">
        <v>126</v>
      </c>
      <c r="RYF15" s="936"/>
      <c r="RYG15" s="936" t="s">
        <v>126</v>
      </c>
      <c r="RYH15" s="936"/>
      <c r="RYI15" s="936" t="s">
        <v>126</v>
      </c>
      <c r="RYJ15" s="936"/>
      <c r="RYK15" s="936" t="s">
        <v>126</v>
      </c>
      <c r="RYL15" s="936"/>
      <c r="RYM15" s="936" t="s">
        <v>126</v>
      </c>
      <c r="RYN15" s="936"/>
      <c r="RYO15" s="936" t="s">
        <v>126</v>
      </c>
      <c r="RYP15" s="936"/>
      <c r="RYQ15" s="936" t="s">
        <v>126</v>
      </c>
      <c r="RYR15" s="936"/>
      <c r="RYS15" s="936" t="s">
        <v>126</v>
      </c>
      <c r="RYT15" s="936"/>
      <c r="RYU15" s="936" t="s">
        <v>126</v>
      </c>
      <c r="RYV15" s="936"/>
      <c r="RYW15" s="936" t="s">
        <v>126</v>
      </c>
      <c r="RYX15" s="936"/>
      <c r="RYY15" s="936" t="s">
        <v>126</v>
      </c>
      <c r="RYZ15" s="936"/>
      <c r="RZA15" s="936" t="s">
        <v>126</v>
      </c>
      <c r="RZB15" s="936"/>
      <c r="RZC15" s="936" t="s">
        <v>126</v>
      </c>
      <c r="RZD15" s="936"/>
      <c r="RZE15" s="936" t="s">
        <v>126</v>
      </c>
      <c r="RZF15" s="936"/>
      <c r="RZG15" s="936" t="s">
        <v>126</v>
      </c>
      <c r="RZH15" s="936"/>
      <c r="RZI15" s="936" t="s">
        <v>126</v>
      </c>
      <c r="RZJ15" s="936"/>
      <c r="RZK15" s="936" t="s">
        <v>126</v>
      </c>
      <c r="RZL15" s="936"/>
      <c r="RZM15" s="936" t="s">
        <v>126</v>
      </c>
      <c r="RZN15" s="936"/>
      <c r="RZO15" s="936" t="s">
        <v>126</v>
      </c>
      <c r="RZP15" s="936"/>
      <c r="RZQ15" s="936" t="s">
        <v>126</v>
      </c>
      <c r="RZR15" s="936"/>
      <c r="RZS15" s="936" t="s">
        <v>126</v>
      </c>
      <c r="RZT15" s="936"/>
      <c r="RZU15" s="936" t="s">
        <v>126</v>
      </c>
      <c r="RZV15" s="936"/>
      <c r="RZW15" s="936" t="s">
        <v>126</v>
      </c>
      <c r="RZX15" s="936"/>
      <c r="RZY15" s="936" t="s">
        <v>126</v>
      </c>
      <c r="RZZ15" s="936"/>
      <c r="SAA15" s="936" t="s">
        <v>126</v>
      </c>
      <c r="SAB15" s="936"/>
      <c r="SAC15" s="936" t="s">
        <v>126</v>
      </c>
      <c r="SAD15" s="936"/>
      <c r="SAE15" s="936" t="s">
        <v>126</v>
      </c>
      <c r="SAF15" s="936"/>
      <c r="SAG15" s="936" t="s">
        <v>126</v>
      </c>
      <c r="SAH15" s="936"/>
      <c r="SAI15" s="936" t="s">
        <v>126</v>
      </c>
      <c r="SAJ15" s="936"/>
      <c r="SAK15" s="936" t="s">
        <v>126</v>
      </c>
      <c r="SAL15" s="936"/>
      <c r="SAM15" s="936" t="s">
        <v>126</v>
      </c>
      <c r="SAN15" s="936"/>
      <c r="SAO15" s="936" t="s">
        <v>126</v>
      </c>
      <c r="SAP15" s="936"/>
      <c r="SAQ15" s="936" t="s">
        <v>126</v>
      </c>
      <c r="SAR15" s="936"/>
      <c r="SAS15" s="936" t="s">
        <v>126</v>
      </c>
      <c r="SAT15" s="936"/>
      <c r="SAU15" s="936" t="s">
        <v>126</v>
      </c>
      <c r="SAV15" s="936"/>
      <c r="SAW15" s="936" t="s">
        <v>126</v>
      </c>
      <c r="SAX15" s="936"/>
      <c r="SAY15" s="936" t="s">
        <v>126</v>
      </c>
      <c r="SAZ15" s="936"/>
      <c r="SBA15" s="936" t="s">
        <v>126</v>
      </c>
      <c r="SBB15" s="936"/>
      <c r="SBC15" s="936" t="s">
        <v>126</v>
      </c>
      <c r="SBD15" s="936"/>
      <c r="SBE15" s="936" t="s">
        <v>126</v>
      </c>
      <c r="SBF15" s="936"/>
      <c r="SBG15" s="936" t="s">
        <v>126</v>
      </c>
      <c r="SBH15" s="936"/>
      <c r="SBI15" s="936" t="s">
        <v>126</v>
      </c>
      <c r="SBJ15" s="936"/>
      <c r="SBK15" s="936" t="s">
        <v>126</v>
      </c>
      <c r="SBL15" s="936"/>
      <c r="SBM15" s="936" t="s">
        <v>126</v>
      </c>
      <c r="SBN15" s="936"/>
      <c r="SBO15" s="936" t="s">
        <v>126</v>
      </c>
      <c r="SBP15" s="936"/>
      <c r="SBQ15" s="936" t="s">
        <v>126</v>
      </c>
      <c r="SBR15" s="936"/>
      <c r="SBS15" s="936" t="s">
        <v>126</v>
      </c>
      <c r="SBT15" s="936"/>
      <c r="SBU15" s="936" t="s">
        <v>126</v>
      </c>
      <c r="SBV15" s="936"/>
      <c r="SBW15" s="936" t="s">
        <v>126</v>
      </c>
      <c r="SBX15" s="936"/>
      <c r="SBY15" s="936" t="s">
        <v>126</v>
      </c>
      <c r="SBZ15" s="936"/>
      <c r="SCA15" s="936" t="s">
        <v>126</v>
      </c>
      <c r="SCB15" s="936"/>
      <c r="SCC15" s="936" t="s">
        <v>126</v>
      </c>
      <c r="SCD15" s="936"/>
      <c r="SCE15" s="936" t="s">
        <v>126</v>
      </c>
      <c r="SCF15" s="936"/>
      <c r="SCG15" s="936" t="s">
        <v>126</v>
      </c>
      <c r="SCH15" s="936"/>
      <c r="SCI15" s="936" t="s">
        <v>126</v>
      </c>
      <c r="SCJ15" s="936"/>
      <c r="SCK15" s="936" t="s">
        <v>126</v>
      </c>
      <c r="SCL15" s="936"/>
      <c r="SCM15" s="936" t="s">
        <v>126</v>
      </c>
      <c r="SCN15" s="936"/>
      <c r="SCO15" s="936" t="s">
        <v>126</v>
      </c>
      <c r="SCP15" s="936"/>
      <c r="SCQ15" s="936" t="s">
        <v>126</v>
      </c>
      <c r="SCR15" s="936"/>
      <c r="SCS15" s="936" t="s">
        <v>126</v>
      </c>
      <c r="SCT15" s="936"/>
      <c r="SCU15" s="936" t="s">
        <v>126</v>
      </c>
      <c r="SCV15" s="936"/>
      <c r="SCW15" s="936" t="s">
        <v>126</v>
      </c>
      <c r="SCX15" s="936"/>
      <c r="SCY15" s="936" t="s">
        <v>126</v>
      </c>
      <c r="SCZ15" s="936"/>
      <c r="SDA15" s="936" t="s">
        <v>126</v>
      </c>
      <c r="SDB15" s="936"/>
      <c r="SDC15" s="936" t="s">
        <v>126</v>
      </c>
      <c r="SDD15" s="936"/>
      <c r="SDE15" s="936" t="s">
        <v>126</v>
      </c>
      <c r="SDF15" s="936"/>
      <c r="SDG15" s="936" t="s">
        <v>126</v>
      </c>
      <c r="SDH15" s="936"/>
      <c r="SDI15" s="936" t="s">
        <v>126</v>
      </c>
      <c r="SDJ15" s="936"/>
      <c r="SDK15" s="936" t="s">
        <v>126</v>
      </c>
      <c r="SDL15" s="936"/>
      <c r="SDM15" s="936" t="s">
        <v>126</v>
      </c>
      <c r="SDN15" s="936"/>
      <c r="SDO15" s="936" t="s">
        <v>126</v>
      </c>
      <c r="SDP15" s="936"/>
      <c r="SDQ15" s="936" t="s">
        <v>126</v>
      </c>
      <c r="SDR15" s="936"/>
      <c r="SDS15" s="936" t="s">
        <v>126</v>
      </c>
      <c r="SDT15" s="936"/>
      <c r="SDU15" s="936" t="s">
        <v>126</v>
      </c>
      <c r="SDV15" s="936"/>
      <c r="SDW15" s="936" t="s">
        <v>126</v>
      </c>
      <c r="SDX15" s="936"/>
      <c r="SDY15" s="936" t="s">
        <v>126</v>
      </c>
      <c r="SDZ15" s="936"/>
      <c r="SEA15" s="936" t="s">
        <v>126</v>
      </c>
      <c r="SEB15" s="936"/>
      <c r="SEC15" s="936" t="s">
        <v>126</v>
      </c>
      <c r="SED15" s="936"/>
      <c r="SEE15" s="936" t="s">
        <v>126</v>
      </c>
      <c r="SEF15" s="936"/>
      <c r="SEG15" s="936" t="s">
        <v>126</v>
      </c>
      <c r="SEH15" s="936"/>
      <c r="SEI15" s="936" t="s">
        <v>126</v>
      </c>
      <c r="SEJ15" s="936"/>
      <c r="SEK15" s="936" t="s">
        <v>126</v>
      </c>
      <c r="SEL15" s="936"/>
      <c r="SEM15" s="936" t="s">
        <v>126</v>
      </c>
      <c r="SEN15" s="936"/>
      <c r="SEO15" s="936" t="s">
        <v>126</v>
      </c>
      <c r="SEP15" s="936"/>
      <c r="SEQ15" s="936" t="s">
        <v>126</v>
      </c>
      <c r="SER15" s="936"/>
      <c r="SES15" s="936" t="s">
        <v>126</v>
      </c>
      <c r="SET15" s="936"/>
      <c r="SEU15" s="936" t="s">
        <v>126</v>
      </c>
      <c r="SEV15" s="936"/>
      <c r="SEW15" s="936" t="s">
        <v>126</v>
      </c>
      <c r="SEX15" s="936"/>
      <c r="SEY15" s="936" t="s">
        <v>126</v>
      </c>
      <c r="SEZ15" s="936"/>
      <c r="SFA15" s="936" t="s">
        <v>126</v>
      </c>
      <c r="SFB15" s="936"/>
      <c r="SFC15" s="936" t="s">
        <v>126</v>
      </c>
      <c r="SFD15" s="936"/>
      <c r="SFE15" s="936" t="s">
        <v>126</v>
      </c>
      <c r="SFF15" s="936"/>
      <c r="SFG15" s="936" t="s">
        <v>126</v>
      </c>
      <c r="SFH15" s="936"/>
      <c r="SFI15" s="936" t="s">
        <v>126</v>
      </c>
      <c r="SFJ15" s="936"/>
      <c r="SFK15" s="936" t="s">
        <v>126</v>
      </c>
      <c r="SFL15" s="936"/>
      <c r="SFM15" s="936" t="s">
        <v>126</v>
      </c>
      <c r="SFN15" s="936"/>
      <c r="SFO15" s="936" t="s">
        <v>126</v>
      </c>
      <c r="SFP15" s="936"/>
      <c r="SFQ15" s="936" t="s">
        <v>126</v>
      </c>
      <c r="SFR15" s="936"/>
      <c r="SFS15" s="936" t="s">
        <v>126</v>
      </c>
      <c r="SFT15" s="936"/>
      <c r="SFU15" s="936" t="s">
        <v>126</v>
      </c>
      <c r="SFV15" s="936"/>
      <c r="SFW15" s="936" t="s">
        <v>126</v>
      </c>
      <c r="SFX15" s="936"/>
      <c r="SFY15" s="936" t="s">
        <v>126</v>
      </c>
      <c r="SFZ15" s="936"/>
      <c r="SGA15" s="936" t="s">
        <v>126</v>
      </c>
      <c r="SGB15" s="936"/>
      <c r="SGC15" s="936" t="s">
        <v>126</v>
      </c>
      <c r="SGD15" s="936"/>
      <c r="SGE15" s="936" t="s">
        <v>126</v>
      </c>
      <c r="SGF15" s="936"/>
      <c r="SGG15" s="936" t="s">
        <v>126</v>
      </c>
      <c r="SGH15" s="936"/>
      <c r="SGI15" s="936" t="s">
        <v>126</v>
      </c>
      <c r="SGJ15" s="936"/>
      <c r="SGK15" s="936" t="s">
        <v>126</v>
      </c>
      <c r="SGL15" s="936"/>
      <c r="SGM15" s="936" t="s">
        <v>126</v>
      </c>
      <c r="SGN15" s="936"/>
      <c r="SGO15" s="936" t="s">
        <v>126</v>
      </c>
      <c r="SGP15" s="936"/>
      <c r="SGQ15" s="936" t="s">
        <v>126</v>
      </c>
      <c r="SGR15" s="936"/>
      <c r="SGS15" s="936" t="s">
        <v>126</v>
      </c>
      <c r="SGT15" s="936"/>
      <c r="SGU15" s="936" t="s">
        <v>126</v>
      </c>
      <c r="SGV15" s="936"/>
      <c r="SGW15" s="936" t="s">
        <v>126</v>
      </c>
      <c r="SGX15" s="936"/>
      <c r="SGY15" s="936" t="s">
        <v>126</v>
      </c>
      <c r="SGZ15" s="936"/>
      <c r="SHA15" s="936" t="s">
        <v>126</v>
      </c>
      <c r="SHB15" s="936"/>
      <c r="SHC15" s="936" t="s">
        <v>126</v>
      </c>
      <c r="SHD15" s="936"/>
      <c r="SHE15" s="936" t="s">
        <v>126</v>
      </c>
      <c r="SHF15" s="936"/>
      <c r="SHG15" s="936" t="s">
        <v>126</v>
      </c>
      <c r="SHH15" s="936"/>
      <c r="SHI15" s="936" t="s">
        <v>126</v>
      </c>
      <c r="SHJ15" s="936"/>
      <c r="SHK15" s="936" t="s">
        <v>126</v>
      </c>
      <c r="SHL15" s="936"/>
      <c r="SHM15" s="936" t="s">
        <v>126</v>
      </c>
      <c r="SHN15" s="936"/>
      <c r="SHO15" s="936" t="s">
        <v>126</v>
      </c>
      <c r="SHP15" s="936"/>
      <c r="SHQ15" s="936" t="s">
        <v>126</v>
      </c>
      <c r="SHR15" s="936"/>
      <c r="SHS15" s="936" t="s">
        <v>126</v>
      </c>
      <c r="SHT15" s="936"/>
      <c r="SHU15" s="936" t="s">
        <v>126</v>
      </c>
      <c r="SHV15" s="936"/>
      <c r="SHW15" s="936" t="s">
        <v>126</v>
      </c>
      <c r="SHX15" s="936"/>
      <c r="SHY15" s="936" t="s">
        <v>126</v>
      </c>
      <c r="SHZ15" s="936"/>
      <c r="SIA15" s="936" t="s">
        <v>126</v>
      </c>
      <c r="SIB15" s="936"/>
      <c r="SIC15" s="936" t="s">
        <v>126</v>
      </c>
      <c r="SID15" s="936"/>
      <c r="SIE15" s="936" t="s">
        <v>126</v>
      </c>
      <c r="SIF15" s="936"/>
      <c r="SIG15" s="936" t="s">
        <v>126</v>
      </c>
      <c r="SIH15" s="936"/>
      <c r="SII15" s="936" t="s">
        <v>126</v>
      </c>
      <c r="SIJ15" s="936"/>
      <c r="SIK15" s="936" t="s">
        <v>126</v>
      </c>
      <c r="SIL15" s="936"/>
      <c r="SIM15" s="936" t="s">
        <v>126</v>
      </c>
      <c r="SIN15" s="936"/>
      <c r="SIO15" s="936" t="s">
        <v>126</v>
      </c>
      <c r="SIP15" s="936"/>
      <c r="SIQ15" s="936" t="s">
        <v>126</v>
      </c>
      <c r="SIR15" s="936"/>
      <c r="SIS15" s="936" t="s">
        <v>126</v>
      </c>
      <c r="SIT15" s="936"/>
      <c r="SIU15" s="936" t="s">
        <v>126</v>
      </c>
      <c r="SIV15" s="936"/>
      <c r="SIW15" s="936" t="s">
        <v>126</v>
      </c>
      <c r="SIX15" s="936"/>
      <c r="SIY15" s="936" t="s">
        <v>126</v>
      </c>
      <c r="SIZ15" s="936"/>
      <c r="SJA15" s="936" t="s">
        <v>126</v>
      </c>
      <c r="SJB15" s="936"/>
      <c r="SJC15" s="936" t="s">
        <v>126</v>
      </c>
      <c r="SJD15" s="936"/>
      <c r="SJE15" s="936" t="s">
        <v>126</v>
      </c>
      <c r="SJF15" s="936"/>
      <c r="SJG15" s="936" t="s">
        <v>126</v>
      </c>
      <c r="SJH15" s="936"/>
      <c r="SJI15" s="936" t="s">
        <v>126</v>
      </c>
      <c r="SJJ15" s="936"/>
      <c r="SJK15" s="936" t="s">
        <v>126</v>
      </c>
      <c r="SJL15" s="936"/>
      <c r="SJM15" s="936" t="s">
        <v>126</v>
      </c>
      <c r="SJN15" s="936"/>
      <c r="SJO15" s="936" t="s">
        <v>126</v>
      </c>
      <c r="SJP15" s="936"/>
      <c r="SJQ15" s="936" t="s">
        <v>126</v>
      </c>
      <c r="SJR15" s="936"/>
      <c r="SJS15" s="936" t="s">
        <v>126</v>
      </c>
      <c r="SJT15" s="936"/>
      <c r="SJU15" s="936" t="s">
        <v>126</v>
      </c>
      <c r="SJV15" s="936"/>
      <c r="SJW15" s="936" t="s">
        <v>126</v>
      </c>
      <c r="SJX15" s="936"/>
      <c r="SJY15" s="936" t="s">
        <v>126</v>
      </c>
      <c r="SJZ15" s="936"/>
      <c r="SKA15" s="936" t="s">
        <v>126</v>
      </c>
      <c r="SKB15" s="936"/>
      <c r="SKC15" s="936" t="s">
        <v>126</v>
      </c>
      <c r="SKD15" s="936"/>
      <c r="SKE15" s="936" t="s">
        <v>126</v>
      </c>
      <c r="SKF15" s="936"/>
      <c r="SKG15" s="936" t="s">
        <v>126</v>
      </c>
      <c r="SKH15" s="936"/>
      <c r="SKI15" s="936" t="s">
        <v>126</v>
      </c>
      <c r="SKJ15" s="936"/>
      <c r="SKK15" s="936" t="s">
        <v>126</v>
      </c>
      <c r="SKL15" s="936"/>
      <c r="SKM15" s="936" t="s">
        <v>126</v>
      </c>
      <c r="SKN15" s="936"/>
      <c r="SKO15" s="936" t="s">
        <v>126</v>
      </c>
      <c r="SKP15" s="936"/>
      <c r="SKQ15" s="936" t="s">
        <v>126</v>
      </c>
      <c r="SKR15" s="936"/>
      <c r="SKS15" s="936" t="s">
        <v>126</v>
      </c>
      <c r="SKT15" s="936"/>
      <c r="SKU15" s="936" t="s">
        <v>126</v>
      </c>
      <c r="SKV15" s="936"/>
      <c r="SKW15" s="936" t="s">
        <v>126</v>
      </c>
      <c r="SKX15" s="936"/>
      <c r="SKY15" s="936" t="s">
        <v>126</v>
      </c>
      <c r="SKZ15" s="936"/>
      <c r="SLA15" s="936" t="s">
        <v>126</v>
      </c>
      <c r="SLB15" s="936"/>
      <c r="SLC15" s="936" t="s">
        <v>126</v>
      </c>
      <c r="SLD15" s="936"/>
      <c r="SLE15" s="936" t="s">
        <v>126</v>
      </c>
      <c r="SLF15" s="936"/>
      <c r="SLG15" s="936" t="s">
        <v>126</v>
      </c>
      <c r="SLH15" s="936"/>
      <c r="SLI15" s="936" t="s">
        <v>126</v>
      </c>
      <c r="SLJ15" s="936"/>
      <c r="SLK15" s="936" t="s">
        <v>126</v>
      </c>
      <c r="SLL15" s="936"/>
      <c r="SLM15" s="936" t="s">
        <v>126</v>
      </c>
      <c r="SLN15" s="936"/>
      <c r="SLO15" s="936" t="s">
        <v>126</v>
      </c>
      <c r="SLP15" s="936"/>
      <c r="SLQ15" s="936" t="s">
        <v>126</v>
      </c>
      <c r="SLR15" s="936"/>
      <c r="SLS15" s="936" t="s">
        <v>126</v>
      </c>
      <c r="SLT15" s="936"/>
      <c r="SLU15" s="936" t="s">
        <v>126</v>
      </c>
      <c r="SLV15" s="936"/>
      <c r="SLW15" s="936" t="s">
        <v>126</v>
      </c>
      <c r="SLX15" s="936"/>
      <c r="SLY15" s="936" t="s">
        <v>126</v>
      </c>
      <c r="SLZ15" s="936"/>
      <c r="SMA15" s="936" t="s">
        <v>126</v>
      </c>
      <c r="SMB15" s="936"/>
      <c r="SMC15" s="936" t="s">
        <v>126</v>
      </c>
      <c r="SMD15" s="936"/>
      <c r="SME15" s="936" t="s">
        <v>126</v>
      </c>
      <c r="SMF15" s="936"/>
      <c r="SMG15" s="936" t="s">
        <v>126</v>
      </c>
      <c r="SMH15" s="936"/>
      <c r="SMI15" s="936" t="s">
        <v>126</v>
      </c>
      <c r="SMJ15" s="936"/>
      <c r="SMK15" s="936" t="s">
        <v>126</v>
      </c>
      <c r="SML15" s="936"/>
      <c r="SMM15" s="936" t="s">
        <v>126</v>
      </c>
      <c r="SMN15" s="936"/>
      <c r="SMO15" s="936" t="s">
        <v>126</v>
      </c>
      <c r="SMP15" s="936"/>
      <c r="SMQ15" s="936" t="s">
        <v>126</v>
      </c>
      <c r="SMR15" s="936"/>
      <c r="SMS15" s="936" t="s">
        <v>126</v>
      </c>
      <c r="SMT15" s="936"/>
      <c r="SMU15" s="936" t="s">
        <v>126</v>
      </c>
      <c r="SMV15" s="936"/>
      <c r="SMW15" s="936" t="s">
        <v>126</v>
      </c>
      <c r="SMX15" s="936"/>
      <c r="SMY15" s="936" t="s">
        <v>126</v>
      </c>
      <c r="SMZ15" s="936"/>
      <c r="SNA15" s="936" t="s">
        <v>126</v>
      </c>
      <c r="SNB15" s="936"/>
      <c r="SNC15" s="936" t="s">
        <v>126</v>
      </c>
      <c r="SND15" s="936"/>
      <c r="SNE15" s="936" t="s">
        <v>126</v>
      </c>
      <c r="SNF15" s="936"/>
      <c r="SNG15" s="936" t="s">
        <v>126</v>
      </c>
      <c r="SNH15" s="936"/>
      <c r="SNI15" s="936" t="s">
        <v>126</v>
      </c>
      <c r="SNJ15" s="936"/>
      <c r="SNK15" s="936" t="s">
        <v>126</v>
      </c>
      <c r="SNL15" s="936"/>
      <c r="SNM15" s="936" t="s">
        <v>126</v>
      </c>
      <c r="SNN15" s="936"/>
      <c r="SNO15" s="936" t="s">
        <v>126</v>
      </c>
      <c r="SNP15" s="936"/>
      <c r="SNQ15" s="936" t="s">
        <v>126</v>
      </c>
      <c r="SNR15" s="936"/>
      <c r="SNS15" s="936" t="s">
        <v>126</v>
      </c>
      <c r="SNT15" s="936"/>
      <c r="SNU15" s="936" t="s">
        <v>126</v>
      </c>
      <c r="SNV15" s="936"/>
      <c r="SNW15" s="936" t="s">
        <v>126</v>
      </c>
      <c r="SNX15" s="936"/>
      <c r="SNY15" s="936" t="s">
        <v>126</v>
      </c>
      <c r="SNZ15" s="936"/>
      <c r="SOA15" s="936" t="s">
        <v>126</v>
      </c>
      <c r="SOB15" s="936"/>
      <c r="SOC15" s="936" t="s">
        <v>126</v>
      </c>
      <c r="SOD15" s="936"/>
      <c r="SOE15" s="936" t="s">
        <v>126</v>
      </c>
      <c r="SOF15" s="936"/>
      <c r="SOG15" s="936" t="s">
        <v>126</v>
      </c>
      <c r="SOH15" s="936"/>
      <c r="SOI15" s="936" t="s">
        <v>126</v>
      </c>
      <c r="SOJ15" s="936"/>
      <c r="SOK15" s="936" t="s">
        <v>126</v>
      </c>
      <c r="SOL15" s="936"/>
      <c r="SOM15" s="936" t="s">
        <v>126</v>
      </c>
      <c r="SON15" s="936"/>
      <c r="SOO15" s="936" t="s">
        <v>126</v>
      </c>
      <c r="SOP15" s="936"/>
      <c r="SOQ15" s="936" t="s">
        <v>126</v>
      </c>
      <c r="SOR15" s="936"/>
      <c r="SOS15" s="936" t="s">
        <v>126</v>
      </c>
      <c r="SOT15" s="936"/>
      <c r="SOU15" s="936" t="s">
        <v>126</v>
      </c>
      <c r="SOV15" s="936"/>
      <c r="SOW15" s="936" t="s">
        <v>126</v>
      </c>
      <c r="SOX15" s="936"/>
      <c r="SOY15" s="936" t="s">
        <v>126</v>
      </c>
      <c r="SOZ15" s="936"/>
      <c r="SPA15" s="936" t="s">
        <v>126</v>
      </c>
      <c r="SPB15" s="936"/>
      <c r="SPC15" s="936" t="s">
        <v>126</v>
      </c>
      <c r="SPD15" s="936"/>
      <c r="SPE15" s="936" t="s">
        <v>126</v>
      </c>
      <c r="SPF15" s="936"/>
      <c r="SPG15" s="936" t="s">
        <v>126</v>
      </c>
      <c r="SPH15" s="936"/>
      <c r="SPI15" s="936" t="s">
        <v>126</v>
      </c>
      <c r="SPJ15" s="936"/>
      <c r="SPK15" s="936" t="s">
        <v>126</v>
      </c>
      <c r="SPL15" s="936"/>
      <c r="SPM15" s="936" t="s">
        <v>126</v>
      </c>
      <c r="SPN15" s="936"/>
      <c r="SPO15" s="936" t="s">
        <v>126</v>
      </c>
      <c r="SPP15" s="936"/>
      <c r="SPQ15" s="936" t="s">
        <v>126</v>
      </c>
      <c r="SPR15" s="936"/>
      <c r="SPS15" s="936" t="s">
        <v>126</v>
      </c>
      <c r="SPT15" s="936"/>
      <c r="SPU15" s="936" t="s">
        <v>126</v>
      </c>
      <c r="SPV15" s="936"/>
      <c r="SPW15" s="936" t="s">
        <v>126</v>
      </c>
      <c r="SPX15" s="936"/>
      <c r="SPY15" s="936" t="s">
        <v>126</v>
      </c>
      <c r="SPZ15" s="936"/>
      <c r="SQA15" s="936" t="s">
        <v>126</v>
      </c>
      <c r="SQB15" s="936"/>
      <c r="SQC15" s="936" t="s">
        <v>126</v>
      </c>
      <c r="SQD15" s="936"/>
      <c r="SQE15" s="936" t="s">
        <v>126</v>
      </c>
      <c r="SQF15" s="936"/>
      <c r="SQG15" s="936" t="s">
        <v>126</v>
      </c>
      <c r="SQH15" s="936"/>
      <c r="SQI15" s="936" t="s">
        <v>126</v>
      </c>
      <c r="SQJ15" s="936"/>
      <c r="SQK15" s="936" t="s">
        <v>126</v>
      </c>
      <c r="SQL15" s="936"/>
      <c r="SQM15" s="936" t="s">
        <v>126</v>
      </c>
      <c r="SQN15" s="936"/>
      <c r="SQO15" s="936" t="s">
        <v>126</v>
      </c>
      <c r="SQP15" s="936"/>
      <c r="SQQ15" s="936" t="s">
        <v>126</v>
      </c>
      <c r="SQR15" s="936"/>
      <c r="SQS15" s="936" t="s">
        <v>126</v>
      </c>
      <c r="SQT15" s="936"/>
      <c r="SQU15" s="936" t="s">
        <v>126</v>
      </c>
      <c r="SQV15" s="936"/>
      <c r="SQW15" s="936" t="s">
        <v>126</v>
      </c>
      <c r="SQX15" s="936"/>
      <c r="SQY15" s="936" t="s">
        <v>126</v>
      </c>
      <c r="SQZ15" s="936"/>
      <c r="SRA15" s="936" t="s">
        <v>126</v>
      </c>
      <c r="SRB15" s="936"/>
      <c r="SRC15" s="936" t="s">
        <v>126</v>
      </c>
      <c r="SRD15" s="936"/>
      <c r="SRE15" s="936" t="s">
        <v>126</v>
      </c>
      <c r="SRF15" s="936"/>
      <c r="SRG15" s="936" t="s">
        <v>126</v>
      </c>
      <c r="SRH15" s="936"/>
      <c r="SRI15" s="936" t="s">
        <v>126</v>
      </c>
      <c r="SRJ15" s="936"/>
      <c r="SRK15" s="936" t="s">
        <v>126</v>
      </c>
      <c r="SRL15" s="936"/>
      <c r="SRM15" s="936" t="s">
        <v>126</v>
      </c>
      <c r="SRN15" s="936"/>
      <c r="SRO15" s="936" t="s">
        <v>126</v>
      </c>
      <c r="SRP15" s="936"/>
      <c r="SRQ15" s="936" t="s">
        <v>126</v>
      </c>
      <c r="SRR15" s="936"/>
      <c r="SRS15" s="936" t="s">
        <v>126</v>
      </c>
      <c r="SRT15" s="936"/>
      <c r="SRU15" s="936" t="s">
        <v>126</v>
      </c>
      <c r="SRV15" s="936"/>
      <c r="SRW15" s="936" t="s">
        <v>126</v>
      </c>
      <c r="SRX15" s="936"/>
      <c r="SRY15" s="936" t="s">
        <v>126</v>
      </c>
      <c r="SRZ15" s="936"/>
      <c r="SSA15" s="936" t="s">
        <v>126</v>
      </c>
      <c r="SSB15" s="936"/>
      <c r="SSC15" s="936" t="s">
        <v>126</v>
      </c>
      <c r="SSD15" s="936"/>
      <c r="SSE15" s="936" t="s">
        <v>126</v>
      </c>
      <c r="SSF15" s="936"/>
      <c r="SSG15" s="936" t="s">
        <v>126</v>
      </c>
      <c r="SSH15" s="936"/>
      <c r="SSI15" s="936" t="s">
        <v>126</v>
      </c>
      <c r="SSJ15" s="936"/>
      <c r="SSK15" s="936" t="s">
        <v>126</v>
      </c>
      <c r="SSL15" s="936"/>
      <c r="SSM15" s="936" t="s">
        <v>126</v>
      </c>
      <c r="SSN15" s="936"/>
      <c r="SSO15" s="936" t="s">
        <v>126</v>
      </c>
      <c r="SSP15" s="936"/>
      <c r="SSQ15" s="936" t="s">
        <v>126</v>
      </c>
      <c r="SSR15" s="936"/>
      <c r="SSS15" s="936" t="s">
        <v>126</v>
      </c>
      <c r="SST15" s="936"/>
      <c r="SSU15" s="936" t="s">
        <v>126</v>
      </c>
      <c r="SSV15" s="936"/>
      <c r="SSW15" s="936" t="s">
        <v>126</v>
      </c>
      <c r="SSX15" s="936"/>
      <c r="SSY15" s="936" t="s">
        <v>126</v>
      </c>
      <c r="SSZ15" s="936"/>
      <c r="STA15" s="936" t="s">
        <v>126</v>
      </c>
      <c r="STB15" s="936"/>
      <c r="STC15" s="936" t="s">
        <v>126</v>
      </c>
      <c r="STD15" s="936"/>
      <c r="STE15" s="936" t="s">
        <v>126</v>
      </c>
      <c r="STF15" s="936"/>
      <c r="STG15" s="936" t="s">
        <v>126</v>
      </c>
      <c r="STH15" s="936"/>
      <c r="STI15" s="936" t="s">
        <v>126</v>
      </c>
      <c r="STJ15" s="936"/>
      <c r="STK15" s="936" t="s">
        <v>126</v>
      </c>
      <c r="STL15" s="936"/>
      <c r="STM15" s="936" t="s">
        <v>126</v>
      </c>
      <c r="STN15" s="936"/>
      <c r="STO15" s="936" t="s">
        <v>126</v>
      </c>
      <c r="STP15" s="936"/>
      <c r="STQ15" s="936" t="s">
        <v>126</v>
      </c>
      <c r="STR15" s="936"/>
      <c r="STS15" s="936" t="s">
        <v>126</v>
      </c>
      <c r="STT15" s="936"/>
      <c r="STU15" s="936" t="s">
        <v>126</v>
      </c>
      <c r="STV15" s="936"/>
      <c r="STW15" s="936" t="s">
        <v>126</v>
      </c>
      <c r="STX15" s="936"/>
      <c r="STY15" s="936" t="s">
        <v>126</v>
      </c>
      <c r="STZ15" s="936"/>
      <c r="SUA15" s="936" t="s">
        <v>126</v>
      </c>
      <c r="SUB15" s="936"/>
      <c r="SUC15" s="936" t="s">
        <v>126</v>
      </c>
      <c r="SUD15" s="936"/>
      <c r="SUE15" s="936" t="s">
        <v>126</v>
      </c>
      <c r="SUF15" s="936"/>
      <c r="SUG15" s="936" t="s">
        <v>126</v>
      </c>
      <c r="SUH15" s="936"/>
      <c r="SUI15" s="936" t="s">
        <v>126</v>
      </c>
      <c r="SUJ15" s="936"/>
      <c r="SUK15" s="936" t="s">
        <v>126</v>
      </c>
      <c r="SUL15" s="936"/>
      <c r="SUM15" s="936" t="s">
        <v>126</v>
      </c>
      <c r="SUN15" s="936"/>
      <c r="SUO15" s="936" t="s">
        <v>126</v>
      </c>
      <c r="SUP15" s="936"/>
      <c r="SUQ15" s="936" t="s">
        <v>126</v>
      </c>
      <c r="SUR15" s="936"/>
      <c r="SUS15" s="936" t="s">
        <v>126</v>
      </c>
      <c r="SUT15" s="936"/>
      <c r="SUU15" s="936" t="s">
        <v>126</v>
      </c>
      <c r="SUV15" s="936"/>
      <c r="SUW15" s="936" t="s">
        <v>126</v>
      </c>
      <c r="SUX15" s="936"/>
      <c r="SUY15" s="936" t="s">
        <v>126</v>
      </c>
      <c r="SUZ15" s="936"/>
      <c r="SVA15" s="936" t="s">
        <v>126</v>
      </c>
      <c r="SVB15" s="936"/>
      <c r="SVC15" s="936" t="s">
        <v>126</v>
      </c>
      <c r="SVD15" s="936"/>
      <c r="SVE15" s="936" t="s">
        <v>126</v>
      </c>
      <c r="SVF15" s="936"/>
      <c r="SVG15" s="936" t="s">
        <v>126</v>
      </c>
      <c r="SVH15" s="936"/>
      <c r="SVI15" s="936" t="s">
        <v>126</v>
      </c>
      <c r="SVJ15" s="936"/>
      <c r="SVK15" s="936" t="s">
        <v>126</v>
      </c>
      <c r="SVL15" s="936"/>
      <c r="SVM15" s="936" t="s">
        <v>126</v>
      </c>
      <c r="SVN15" s="936"/>
      <c r="SVO15" s="936" t="s">
        <v>126</v>
      </c>
      <c r="SVP15" s="936"/>
      <c r="SVQ15" s="936" t="s">
        <v>126</v>
      </c>
      <c r="SVR15" s="936"/>
      <c r="SVS15" s="936" t="s">
        <v>126</v>
      </c>
      <c r="SVT15" s="936"/>
      <c r="SVU15" s="936" t="s">
        <v>126</v>
      </c>
      <c r="SVV15" s="936"/>
      <c r="SVW15" s="936" t="s">
        <v>126</v>
      </c>
      <c r="SVX15" s="936"/>
      <c r="SVY15" s="936" t="s">
        <v>126</v>
      </c>
      <c r="SVZ15" s="936"/>
      <c r="SWA15" s="936" t="s">
        <v>126</v>
      </c>
      <c r="SWB15" s="936"/>
      <c r="SWC15" s="936" t="s">
        <v>126</v>
      </c>
      <c r="SWD15" s="936"/>
      <c r="SWE15" s="936" t="s">
        <v>126</v>
      </c>
      <c r="SWF15" s="936"/>
      <c r="SWG15" s="936" t="s">
        <v>126</v>
      </c>
      <c r="SWH15" s="936"/>
      <c r="SWI15" s="936" t="s">
        <v>126</v>
      </c>
      <c r="SWJ15" s="936"/>
      <c r="SWK15" s="936" t="s">
        <v>126</v>
      </c>
      <c r="SWL15" s="936"/>
      <c r="SWM15" s="936" t="s">
        <v>126</v>
      </c>
      <c r="SWN15" s="936"/>
      <c r="SWO15" s="936" t="s">
        <v>126</v>
      </c>
      <c r="SWP15" s="936"/>
      <c r="SWQ15" s="936" t="s">
        <v>126</v>
      </c>
      <c r="SWR15" s="936"/>
      <c r="SWS15" s="936" t="s">
        <v>126</v>
      </c>
      <c r="SWT15" s="936"/>
      <c r="SWU15" s="936" t="s">
        <v>126</v>
      </c>
      <c r="SWV15" s="936"/>
      <c r="SWW15" s="936" t="s">
        <v>126</v>
      </c>
      <c r="SWX15" s="936"/>
      <c r="SWY15" s="936" t="s">
        <v>126</v>
      </c>
      <c r="SWZ15" s="936"/>
      <c r="SXA15" s="936" t="s">
        <v>126</v>
      </c>
      <c r="SXB15" s="936"/>
      <c r="SXC15" s="936" t="s">
        <v>126</v>
      </c>
      <c r="SXD15" s="936"/>
      <c r="SXE15" s="936" t="s">
        <v>126</v>
      </c>
      <c r="SXF15" s="936"/>
      <c r="SXG15" s="936" t="s">
        <v>126</v>
      </c>
      <c r="SXH15" s="936"/>
      <c r="SXI15" s="936" t="s">
        <v>126</v>
      </c>
      <c r="SXJ15" s="936"/>
      <c r="SXK15" s="936" t="s">
        <v>126</v>
      </c>
      <c r="SXL15" s="936"/>
      <c r="SXM15" s="936" t="s">
        <v>126</v>
      </c>
      <c r="SXN15" s="936"/>
      <c r="SXO15" s="936" t="s">
        <v>126</v>
      </c>
      <c r="SXP15" s="936"/>
      <c r="SXQ15" s="936" t="s">
        <v>126</v>
      </c>
      <c r="SXR15" s="936"/>
      <c r="SXS15" s="936" t="s">
        <v>126</v>
      </c>
      <c r="SXT15" s="936"/>
      <c r="SXU15" s="936" t="s">
        <v>126</v>
      </c>
      <c r="SXV15" s="936"/>
      <c r="SXW15" s="936" t="s">
        <v>126</v>
      </c>
      <c r="SXX15" s="936"/>
      <c r="SXY15" s="936" t="s">
        <v>126</v>
      </c>
      <c r="SXZ15" s="936"/>
      <c r="SYA15" s="936" t="s">
        <v>126</v>
      </c>
      <c r="SYB15" s="936"/>
      <c r="SYC15" s="936" t="s">
        <v>126</v>
      </c>
      <c r="SYD15" s="936"/>
      <c r="SYE15" s="936" t="s">
        <v>126</v>
      </c>
      <c r="SYF15" s="936"/>
      <c r="SYG15" s="936" t="s">
        <v>126</v>
      </c>
      <c r="SYH15" s="936"/>
      <c r="SYI15" s="936" t="s">
        <v>126</v>
      </c>
      <c r="SYJ15" s="936"/>
      <c r="SYK15" s="936" t="s">
        <v>126</v>
      </c>
      <c r="SYL15" s="936"/>
      <c r="SYM15" s="936" t="s">
        <v>126</v>
      </c>
      <c r="SYN15" s="936"/>
      <c r="SYO15" s="936" t="s">
        <v>126</v>
      </c>
      <c r="SYP15" s="936"/>
      <c r="SYQ15" s="936" t="s">
        <v>126</v>
      </c>
      <c r="SYR15" s="936"/>
      <c r="SYS15" s="936" t="s">
        <v>126</v>
      </c>
      <c r="SYT15" s="936"/>
      <c r="SYU15" s="936" t="s">
        <v>126</v>
      </c>
      <c r="SYV15" s="936"/>
      <c r="SYW15" s="936" t="s">
        <v>126</v>
      </c>
      <c r="SYX15" s="936"/>
      <c r="SYY15" s="936" t="s">
        <v>126</v>
      </c>
      <c r="SYZ15" s="936"/>
      <c r="SZA15" s="936" t="s">
        <v>126</v>
      </c>
      <c r="SZB15" s="936"/>
      <c r="SZC15" s="936" t="s">
        <v>126</v>
      </c>
      <c r="SZD15" s="936"/>
      <c r="SZE15" s="936" t="s">
        <v>126</v>
      </c>
      <c r="SZF15" s="936"/>
      <c r="SZG15" s="936" t="s">
        <v>126</v>
      </c>
      <c r="SZH15" s="936"/>
      <c r="SZI15" s="936" t="s">
        <v>126</v>
      </c>
      <c r="SZJ15" s="936"/>
      <c r="SZK15" s="936" t="s">
        <v>126</v>
      </c>
      <c r="SZL15" s="936"/>
      <c r="SZM15" s="936" t="s">
        <v>126</v>
      </c>
      <c r="SZN15" s="936"/>
      <c r="SZO15" s="936" t="s">
        <v>126</v>
      </c>
      <c r="SZP15" s="936"/>
      <c r="SZQ15" s="936" t="s">
        <v>126</v>
      </c>
      <c r="SZR15" s="936"/>
      <c r="SZS15" s="936" t="s">
        <v>126</v>
      </c>
      <c r="SZT15" s="936"/>
      <c r="SZU15" s="936" t="s">
        <v>126</v>
      </c>
      <c r="SZV15" s="936"/>
      <c r="SZW15" s="936" t="s">
        <v>126</v>
      </c>
      <c r="SZX15" s="936"/>
      <c r="SZY15" s="936" t="s">
        <v>126</v>
      </c>
      <c r="SZZ15" s="936"/>
      <c r="TAA15" s="936" t="s">
        <v>126</v>
      </c>
      <c r="TAB15" s="936"/>
      <c r="TAC15" s="936" t="s">
        <v>126</v>
      </c>
      <c r="TAD15" s="936"/>
      <c r="TAE15" s="936" t="s">
        <v>126</v>
      </c>
      <c r="TAF15" s="936"/>
      <c r="TAG15" s="936" t="s">
        <v>126</v>
      </c>
      <c r="TAH15" s="936"/>
      <c r="TAI15" s="936" t="s">
        <v>126</v>
      </c>
      <c r="TAJ15" s="936"/>
      <c r="TAK15" s="936" t="s">
        <v>126</v>
      </c>
      <c r="TAL15" s="936"/>
      <c r="TAM15" s="936" t="s">
        <v>126</v>
      </c>
      <c r="TAN15" s="936"/>
      <c r="TAO15" s="936" t="s">
        <v>126</v>
      </c>
      <c r="TAP15" s="936"/>
      <c r="TAQ15" s="936" t="s">
        <v>126</v>
      </c>
      <c r="TAR15" s="936"/>
      <c r="TAS15" s="936" t="s">
        <v>126</v>
      </c>
      <c r="TAT15" s="936"/>
      <c r="TAU15" s="936" t="s">
        <v>126</v>
      </c>
      <c r="TAV15" s="936"/>
      <c r="TAW15" s="936" t="s">
        <v>126</v>
      </c>
      <c r="TAX15" s="936"/>
      <c r="TAY15" s="936" t="s">
        <v>126</v>
      </c>
      <c r="TAZ15" s="936"/>
      <c r="TBA15" s="936" t="s">
        <v>126</v>
      </c>
      <c r="TBB15" s="936"/>
      <c r="TBC15" s="936" t="s">
        <v>126</v>
      </c>
      <c r="TBD15" s="936"/>
      <c r="TBE15" s="936" t="s">
        <v>126</v>
      </c>
      <c r="TBF15" s="936"/>
      <c r="TBG15" s="936" t="s">
        <v>126</v>
      </c>
      <c r="TBH15" s="936"/>
      <c r="TBI15" s="936" t="s">
        <v>126</v>
      </c>
      <c r="TBJ15" s="936"/>
      <c r="TBK15" s="936" t="s">
        <v>126</v>
      </c>
      <c r="TBL15" s="936"/>
      <c r="TBM15" s="936" t="s">
        <v>126</v>
      </c>
      <c r="TBN15" s="936"/>
      <c r="TBO15" s="936" t="s">
        <v>126</v>
      </c>
      <c r="TBP15" s="936"/>
      <c r="TBQ15" s="936" t="s">
        <v>126</v>
      </c>
      <c r="TBR15" s="936"/>
      <c r="TBS15" s="936" t="s">
        <v>126</v>
      </c>
      <c r="TBT15" s="936"/>
      <c r="TBU15" s="936" t="s">
        <v>126</v>
      </c>
      <c r="TBV15" s="936"/>
      <c r="TBW15" s="936" t="s">
        <v>126</v>
      </c>
      <c r="TBX15" s="936"/>
      <c r="TBY15" s="936" t="s">
        <v>126</v>
      </c>
      <c r="TBZ15" s="936"/>
      <c r="TCA15" s="936" t="s">
        <v>126</v>
      </c>
      <c r="TCB15" s="936"/>
      <c r="TCC15" s="936" t="s">
        <v>126</v>
      </c>
      <c r="TCD15" s="936"/>
      <c r="TCE15" s="936" t="s">
        <v>126</v>
      </c>
      <c r="TCF15" s="936"/>
      <c r="TCG15" s="936" t="s">
        <v>126</v>
      </c>
      <c r="TCH15" s="936"/>
      <c r="TCI15" s="936" t="s">
        <v>126</v>
      </c>
      <c r="TCJ15" s="936"/>
      <c r="TCK15" s="936" t="s">
        <v>126</v>
      </c>
      <c r="TCL15" s="936"/>
      <c r="TCM15" s="936" t="s">
        <v>126</v>
      </c>
      <c r="TCN15" s="936"/>
      <c r="TCO15" s="936" t="s">
        <v>126</v>
      </c>
      <c r="TCP15" s="936"/>
      <c r="TCQ15" s="936" t="s">
        <v>126</v>
      </c>
      <c r="TCR15" s="936"/>
      <c r="TCS15" s="936" t="s">
        <v>126</v>
      </c>
      <c r="TCT15" s="936"/>
      <c r="TCU15" s="936" t="s">
        <v>126</v>
      </c>
      <c r="TCV15" s="936"/>
      <c r="TCW15" s="936" t="s">
        <v>126</v>
      </c>
      <c r="TCX15" s="936"/>
      <c r="TCY15" s="936" t="s">
        <v>126</v>
      </c>
      <c r="TCZ15" s="936"/>
      <c r="TDA15" s="936" t="s">
        <v>126</v>
      </c>
      <c r="TDB15" s="936"/>
      <c r="TDC15" s="936" t="s">
        <v>126</v>
      </c>
      <c r="TDD15" s="936"/>
      <c r="TDE15" s="936" t="s">
        <v>126</v>
      </c>
      <c r="TDF15" s="936"/>
      <c r="TDG15" s="936" t="s">
        <v>126</v>
      </c>
      <c r="TDH15" s="936"/>
      <c r="TDI15" s="936" t="s">
        <v>126</v>
      </c>
      <c r="TDJ15" s="936"/>
      <c r="TDK15" s="936" t="s">
        <v>126</v>
      </c>
      <c r="TDL15" s="936"/>
      <c r="TDM15" s="936" t="s">
        <v>126</v>
      </c>
      <c r="TDN15" s="936"/>
      <c r="TDO15" s="936" t="s">
        <v>126</v>
      </c>
      <c r="TDP15" s="936"/>
      <c r="TDQ15" s="936" t="s">
        <v>126</v>
      </c>
      <c r="TDR15" s="936"/>
      <c r="TDS15" s="936" t="s">
        <v>126</v>
      </c>
      <c r="TDT15" s="936"/>
      <c r="TDU15" s="936" t="s">
        <v>126</v>
      </c>
      <c r="TDV15" s="936"/>
      <c r="TDW15" s="936" t="s">
        <v>126</v>
      </c>
      <c r="TDX15" s="936"/>
      <c r="TDY15" s="936" t="s">
        <v>126</v>
      </c>
      <c r="TDZ15" s="936"/>
      <c r="TEA15" s="936" t="s">
        <v>126</v>
      </c>
      <c r="TEB15" s="936"/>
      <c r="TEC15" s="936" t="s">
        <v>126</v>
      </c>
      <c r="TED15" s="936"/>
      <c r="TEE15" s="936" t="s">
        <v>126</v>
      </c>
      <c r="TEF15" s="936"/>
      <c r="TEG15" s="936" t="s">
        <v>126</v>
      </c>
      <c r="TEH15" s="936"/>
      <c r="TEI15" s="936" t="s">
        <v>126</v>
      </c>
      <c r="TEJ15" s="936"/>
      <c r="TEK15" s="936" t="s">
        <v>126</v>
      </c>
      <c r="TEL15" s="936"/>
      <c r="TEM15" s="936" t="s">
        <v>126</v>
      </c>
      <c r="TEN15" s="936"/>
      <c r="TEO15" s="936" t="s">
        <v>126</v>
      </c>
      <c r="TEP15" s="936"/>
      <c r="TEQ15" s="936" t="s">
        <v>126</v>
      </c>
      <c r="TER15" s="936"/>
      <c r="TES15" s="936" t="s">
        <v>126</v>
      </c>
      <c r="TET15" s="936"/>
      <c r="TEU15" s="936" t="s">
        <v>126</v>
      </c>
      <c r="TEV15" s="936"/>
      <c r="TEW15" s="936" t="s">
        <v>126</v>
      </c>
      <c r="TEX15" s="936"/>
      <c r="TEY15" s="936" t="s">
        <v>126</v>
      </c>
      <c r="TEZ15" s="936"/>
      <c r="TFA15" s="936" t="s">
        <v>126</v>
      </c>
      <c r="TFB15" s="936"/>
      <c r="TFC15" s="936" t="s">
        <v>126</v>
      </c>
      <c r="TFD15" s="936"/>
      <c r="TFE15" s="936" t="s">
        <v>126</v>
      </c>
      <c r="TFF15" s="936"/>
      <c r="TFG15" s="936" t="s">
        <v>126</v>
      </c>
      <c r="TFH15" s="936"/>
      <c r="TFI15" s="936" t="s">
        <v>126</v>
      </c>
      <c r="TFJ15" s="936"/>
      <c r="TFK15" s="936" t="s">
        <v>126</v>
      </c>
      <c r="TFL15" s="936"/>
      <c r="TFM15" s="936" t="s">
        <v>126</v>
      </c>
      <c r="TFN15" s="936"/>
      <c r="TFO15" s="936" t="s">
        <v>126</v>
      </c>
      <c r="TFP15" s="936"/>
      <c r="TFQ15" s="936" t="s">
        <v>126</v>
      </c>
      <c r="TFR15" s="936"/>
      <c r="TFS15" s="936" t="s">
        <v>126</v>
      </c>
      <c r="TFT15" s="936"/>
      <c r="TFU15" s="936" t="s">
        <v>126</v>
      </c>
      <c r="TFV15" s="936"/>
      <c r="TFW15" s="936" t="s">
        <v>126</v>
      </c>
      <c r="TFX15" s="936"/>
      <c r="TFY15" s="936" t="s">
        <v>126</v>
      </c>
      <c r="TFZ15" s="936"/>
      <c r="TGA15" s="936" t="s">
        <v>126</v>
      </c>
      <c r="TGB15" s="936"/>
      <c r="TGC15" s="936" t="s">
        <v>126</v>
      </c>
      <c r="TGD15" s="936"/>
      <c r="TGE15" s="936" t="s">
        <v>126</v>
      </c>
      <c r="TGF15" s="936"/>
      <c r="TGG15" s="936" t="s">
        <v>126</v>
      </c>
      <c r="TGH15" s="936"/>
      <c r="TGI15" s="936" t="s">
        <v>126</v>
      </c>
      <c r="TGJ15" s="936"/>
      <c r="TGK15" s="936" t="s">
        <v>126</v>
      </c>
      <c r="TGL15" s="936"/>
      <c r="TGM15" s="936" t="s">
        <v>126</v>
      </c>
      <c r="TGN15" s="936"/>
      <c r="TGO15" s="936" t="s">
        <v>126</v>
      </c>
      <c r="TGP15" s="936"/>
      <c r="TGQ15" s="936" t="s">
        <v>126</v>
      </c>
      <c r="TGR15" s="936"/>
      <c r="TGS15" s="936" t="s">
        <v>126</v>
      </c>
      <c r="TGT15" s="936"/>
      <c r="TGU15" s="936" t="s">
        <v>126</v>
      </c>
      <c r="TGV15" s="936"/>
      <c r="TGW15" s="936" t="s">
        <v>126</v>
      </c>
      <c r="TGX15" s="936"/>
      <c r="TGY15" s="936" t="s">
        <v>126</v>
      </c>
      <c r="TGZ15" s="936"/>
      <c r="THA15" s="936" t="s">
        <v>126</v>
      </c>
      <c r="THB15" s="936"/>
      <c r="THC15" s="936" t="s">
        <v>126</v>
      </c>
      <c r="THD15" s="936"/>
      <c r="THE15" s="936" t="s">
        <v>126</v>
      </c>
      <c r="THF15" s="936"/>
      <c r="THG15" s="936" t="s">
        <v>126</v>
      </c>
      <c r="THH15" s="936"/>
      <c r="THI15" s="936" t="s">
        <v>126</v>
      </c>
      <c r="THJ15" s="936"/>
      <c r="THK15" s="936" t="s">
        <v>126</v>
      </c>
      <c r="THL15" s="936"/>
      <c r="THM15" s="936" t="s">
        <v>126</v>
      </c>
      <c r="THN15" s="936"/>
      <c r="THO15" s="936" t="s">
        <v>126</v>
      </c>
      <c r="THP15" s="936"/>
      <c r="THQ15" s="936" t="s">
        <v>126</v>
      </c>
      <c r="THR15" s="936"/>
      <c r="THS15" s="936" t="s">
        <v>126</v>
      </c>
      <c r="THT15" s="936"/>
      <c r="THU15" s="936" t="s">
        <v>126</v>
      </c>
      <c r="THV15" s="936"/>
      <c r="THW15" s="936" t="s">
        <v>126</v>
      </c>
      <c r="THX15" s="936"/>
      <c r="THY15" s="936" t="s">
        <v>126</v>
      </c>
      <c r="THZ15" s="936"/>
      <c r="TIA15" s="936" t="s">
        <v>126</v>
      </c>
      <c r="TIB15" s="936"/>
      <c r="TIC15" s="936" t="s">
        <v>126</v>
      </c>
      <c r="TID15" s="936"/>
      <c r="TIE15" s="936" t="s">
        <v>126</v>
      </c>
      <c r="TIF15" s="936"/>
      <c r="TIG15" s="936" t="s">
        <v>126</v>
      </c>
      <c r="TIH15" s="936"/>
      <c r="TII15" s="936" t="s">
        <v>126</v>
      </c>
      <c r="TIJ15" s="936"/>
      <c r="TIK15" s="936" t="s">
        <v>126</v>
      </c>
      <c r="TIL15" s="936"/>
      <c r="TIM15" s="936" t="s">
        <v>126</v>
      </c>
      <c r="TIN15" s="936"/>
      <c r="TIO15" s="936" t="s">
        <v>126</v>
      </c>
      <c r="TIP15" s="936"/>
      <c r="TIQ15" s="936" t="s">
        <v>126</v>
      </c>
      <c r="TIR15" s="936"/>
      <c r="TIS15" s="936" t="s">
        <v>126</v>
      </c>
      <c r="TIT15" s="936"/>
      <c r="TIU15" s="936" t="s">
        <v>126</v>
      </c>
      <c r="TIV15" s="936"/>
      <c r="TIW15" s="936" t="s">
        <v>126</v>
      </c>
      <c r="TIX15" s="936"/>
      <c r="TIY15" s="936" t="s">
        <v>126</v>
      </c>
      <c r="TIZ15" s="936"/>
      <c r="TJA15" s="936" t="s">
        <v>126</v>
      </c>
      <c r="TJB15" s="936"/>
      <c r="TJC15" s="936" t="s">
        <v>126</v>
      </c>
      <c r="TJD15" s="936"/>
      <c r="TJE15" s="936" t="s">
        <v>126</v>
      </c>
      <c r="TJF15" s="936"/>
      <c r="TJG15" s="936" t="s">
        <v>126</v>
      </c>
      <c r="TJH15" s="936"/>
      <c r="TJI15" s="936" t="s">
        <v>126</v>
      </c>
      <c r="TJJ15" s="936"/>
      <c r="TJK15" s="936" t="s">
        <v>126</v>
      </c>
      <c r="TJL15" s="936"/>
      <c r="TJM15" s="936" t="s">
        <v>126</v>
      </c>
      <c r="TJN15" s="936"/>
      <c r="TJO15" s="936" t="s">
        <v>126</v>
      </c>
      <c r="TJP15" s="936"/>
      <c r="TJQ15" s="936" t="s">
        <v>126</v>
      </c>
      <c r="TJR15" s="936"/>
      <c r="TJS15" s="936" t="s">
        <v>126</v>
      </c>
      <c r="TJT15" s="936"/>
      <c r="TJU15" s="936" t="s">
        <v>126</v>
      </c>
      <c r="TJV15" s="936"/>
      <c r="TJW15" s="936" t="s">
        <v>126</v>
      </c>
      <c r="TJX15" s="936"/>
      <c r="TJY15" s="936" t="s">
        <v>126</v>
      </c>
      <c r="TJZ15" s="936"/>
      <c r="TKA15" s="936" t="s">
        <v>126</v>
      </c>
      <c r="TKB15" s="936"/>
      <c r="TKC15" s="936" t="s">
        <v>126</v>
      </c>
      <c r="TKD15" s="936"/>
      <c r="TKE15" s="936" t="s">
        <v>126</v>
      </c>
      <c r="TKF15" s="936"/>
      <c r="TKG15" s="936" t="s">
        <v>126</v>
      </c>
      <c r="TKH15" s="936"/>
      <c r="TKI15" s="936" t="s">
        <v>126</v>
      </c>
      <c r="TKJ15" s="936"/>
      <c r="TKK15" s="936" t="s">
        <v>126</v>
      </c>
      <c r="TKL15" s="936"/>
      <c r="TKM15" s="936" t="s">
        <v>126</v>
      </c>
      <c r="TKN15" s="936"/>
      <c r="TKO15" s="936" t="s">
        <v>126</v>
      </c>
      <c r="TKP15" s="936"/>
      <c r="TKQ15" s="936" t="s">
        <v>126</v>
      </c>
      <c r="TKR15" s="936"/>
      <c r="TKS15" s="936" t="s">
        <v>126</v>
      </c>
      <c r="TKT15" s="936"/>
      <c r="TKU15" s="936" t="s">
        <v>126</v>
      </c>
      <c r="TKV15" s="936"/>
      <c r="TKW15" s="936" t="s">
        <v>126</v>
      </c>
      <c r="TKX15" s="936"/>
      <c r="TKY15" s="936" t="s">
        <v>126</v>
      </c>
      <c r="TKZ15" s="936"/>
      <c r="TLA15" s="936" t="s">
        <v>126</v>
      </c>
      <c r="TLB15" s="936"/>
      <c r="TLC15" s="936" t="s">
        <v>126</v>
      </c>
      <c r="TLD15" s="936"/>
      <c r="TLE15" s="936" t="s">
        <v>126</v>
      </c>
      <c r="TLF15" s="936"/>
      <c r="TLG15" s="936" t="s">
        <v>126</v>
      </c>
      <c r="TLH15" s="936"/>
      <c r="TLI15" s="936" t="s">
        <v>126</v>
      </c>
      <c r="TLJ15" s="936"/>
      <c r="TLK15" s="936" t="s">
        <v>126</v>
      </c>
      <c r="TLL15" s="936"/>
      <c r="TLM15" s="936" t="s">
        <v>126</v>
      </c>
      <c r="TLN15" s="936"/>
      <c r="TLO15" s="936" t="s">
        <v>126</v>
      </c>
      <c r="TLP15" s="936"/>
      <c r="TLQ15" s="936" t="s">
        <v>126</v>
      </c>
      <c r="TLR15" s="936"/>
      <c r="TLS15" s="936" t="s">
        <v>126</v>
      </c>
      <c r="TLT15" s="936"/>
      <c r="TLU15" s="936" t="s">
        <v>126</v>
      </c>
      <c r="TLV15" s="936"/>
      <c r="TLW15" s="936" t="s">
        <v>126</v>
      </c>
      <c r="TLX15" s="936"/>
      <c r="TLY15" s="936" t="s">
        <v>126</v>
      </c>
      <c r="TLZ15" s="936"/>
      <c r="TMA15" s="936" t="s">
        <v>126</v>
      </c>
      <c r="TMB15" s="936"/>
      <c r="TMC15" s="936" t="s">
        <v>126</v>
      </c>
      <c r="TMD15" s="936"/>
      <c r="TME15" s="936" t="s">
        <v>126</v>
      </c>
      <c r="TMF15" s="936"/>
      <c r="TMG15" s="936" t="s">
        <v>126</v>
      </c>
      <c r="TMH15" s="936"/>
      <c r="TMI15" s="936" t="s">
        <v>126</v>
      </c>
      <c r="TMJ15" s="936"/>
      <c r="TMK15" s="936" t="s">
        <v>126</v>
      </c>
      <c r="TML15" s="936"/>
      <c r="TMM15" s="936" t="s">
        <v>126</v>
      </c>
      <c r="TMN15" s="936"/>
      <c r="TMO15" s="936" t="s">
        <v>126</v>
      </c>
      <c r="TMP15" s="936"/>
      <c r="TMQ15" s="936" t="s">
        <v>126</v>
      </c>
      <c r="TMR15" s="936"/>
      <c r="TMS15" s="936" t="s">
        <v>126</v>
      </c>
      <c r="TMT15" s="936"/>
      <c r="TMU15" s="936" t="s">
        <v>126</v>
      </c>
      <c r="TMV15" s="936"/>
      <c r="TMW15" s="936" t="s">
        <v>126</v>
      </c>
      <c r="TMX15" s="936"/>
      <c r="TMY15" s="936" t="s">
        <v>126</v>
      </c>
      <c r="TMZ15" s="936"/>
      <c r="TNA15" s="936" t="s">
        <v>126</v>
      </c>
      <c r="TNB15" s="936"/>
      <c r="TNC15" s="936" t="s">
        <v>126</v>
      </c>
      <c r="TND15" s="936"/>
      <c r="TNE15" s="936" t="s">
        <v>126</v>
      </c>
      <c r="TNF15" s="936"/>
      <c r="TNG15" s="936" t="s">
        <v>126</v>
      </c>
      <c r="TNH15" s="936"/>
      <c r="TNI15" s="936" t="s">
        <v>126</v>
      </c>
      <c r="TNJ15" s="936"/>
      <c r="TNK15" s="936" t="s">
        <v>126</v>
      </c>
      <c r="TNL15" s="936"/>
      <c r="TNM15" s="936" t="s">
        <v>126</v>
      </c>
      <c r="TNN15" s="936"/>
      <c r="TNO15" s="936" t="s">
        <v>126</v>
      </c>
      <c r="TNP15" s="936"/>
      <c r="TNQ15" s="936" t="s">
        <v>126</v>
      </c>
      <c r="TNR15" s="936"/>
      <c r="TNS15" s="936" t="s">
        <v>126</v>
      </c>
      <c r="TNT15" s="936"/>
      <c r="TNU15" s="936" t="s">
        <v>126</v>
      </c>
      <c r="TNV15" s="936"/>
      <c r="TNW15" s="936" t="s">
        <v>126</v>
      </c>
      <c r="TNX15" s="936"/>
      <c r="TNY15" s="936" t="s">
        <v>126</v>
      </c>
      <c r="TNZ15" s="936"/>
      <c r="TOA15" s="936" t="s">
        <v>126</v>
      </c>
      <c r="TOB15" s="936"/>
      <c r="TOC15" s="936" t="s">
        <v>126</v>
      </c>
      <c r="TOD15" s="936"/>
      <c r="TOE15" s="936" t="s">
        <v>126</v>
      </c>
      <c r="TOF15" s="936"/>
      <c r="TOG15" s="936" t="s">
        <v>126</v>
      </c>
      <c r="TOH15" s="936"/>
      <c r="TOI15" s="936" t="s">
        <v>126</v>
      </c>
      <c r="TOJ15" s="936"/>
      <c r="TOK15" s="936" t="s">
        <v>126</v>
      </c>
      <c r="TOL15" s="936"/>
      <c r="TOM15" s="936" t="s">
        <v>126</v>
      </c>
      <c r="TON15" s="936"/>
      <c r="TOO15" s="936" t="s">
        <v>126</v>
      </c>
      <c r="TOP15" s="936"/>
      <c r="TOQ15" s="936" t="s">
        <v>126</v>
      </c>
      <c r="TOR15" s="936"/>
      <c r="TOS15" s="936" t="s">
        <v>126</v>
      </c>
      <c r="TOT15" s="936"/>
      <c r="TOU15" s="936" t="s">
        <v>126</v>
      </c>
      <c r="TOV15" s="936"/>
      <c r="TOW15" s="936" t="s">
        <v>126</v>
      </c>
      <c r="TOX15" s="936"/>
      <c r="TOY15" s="936" t="s">
        <v>126</v>
      </c>
      <c r="TOZ15" s="936"/>
      <c r="TPA15" s="936" t="s">
        <v>126</v>
      </c>
      <c r="TPB15" s="936"/>
      <c r="TPC15" s="936" t="s">
        <v>126</v>
      </c>
      <c r="TPD15" s="936"/>
      <c r="TPE15" s="936" t="s">
        <v>126</v>
      </c>
      <c r="TPF15" s="936"/>
      <c r="TPG15" s="936" t="s">
        <v>126</v>
      </c>
      <c r="TPH15" s="936"/>
      <c r="TPI15" s="936" t="s">
        <v>126</v>
      </c>
      <c r="TPJ15" s="936"/>
      <c r="TPK15" s="936" t="s">
        <v>126</v>
      </c>
      <c r="TPL15" s="936"/>
      <c r="TPM15" s="936" t="s">
        <v>126</v>
      </c>
      <c r="TPN15" s="936"/>
      <c r="TPO15" s="936" t="s">
        <v>126</v>
      </c>
      <c r="TPP15" s="936"/>
      <c r="TPQ15" s="936" t="s">
        <v>126</v>
      </c>
      <c r="TPR15" s="936"/>
      <c r="TPS15" s="936" t="s">
        <v>126</v>
      </c>
      <c r="TPT15" s="936"/>
      <c r="TPU15" s="936" t="s">
        <v>126</v>
      </c>
      <c r="TPV15" s="936"/>
      <c r="TPW15" s="936" t="s">
        <v>126</v>
      </c>
      <c r="TPX15" s="936"/>
      <c r="TPY15" s="936" t="s">
        <v>126</v>
      </c>
      <c r="TPZ15" s="936"/>
      <c r="TQA15" s="936" t="s">
        <v>126</v>
      </c>
      <c r="TQB15" s="936"/>
      <c r="TQC15" s="936" t="s">
        <v>126</v>
      </c>
      <c r="TQD15" s="936"/>
      <c r="TQE15" s="936" t="s">
        <v>126</v>
      </c>
      <c r="TQF15" s="936"/>
      <c r="TQG15" s="936" t="s">
        <v>126</v>
      </c>
      <c r="TQH15" s="936"/>
      <c r="TQI15" s="936" t="s">
        <v>126</v>
      </c>
      <c r="TQJ15" s="936"/>
      <c r="TQK15" s="936" t="s">
        <v>126</v>
      </c>
      <c r="TQL15" s="936"/>
      <c r="TQM15" s="936" t="s">
        <v>126</v>
      </c>
      <c r="TQN15" s="936"/>
      <c r="TQO15" s="936" t="s">
        <v>126</v>
      </c>
      <c r="TQP15" s="936"/>
      <c r="TQQ15" s="936" t="s">
        <v>126</v>
      </c>
      <c r="TQR15" s="936"/>
      <c r="TQS15" s="936" t="s">
        <v>126</v>
      </c>
      <c r="TQT15" s="936"/>
      <c r="TQU15" s="936" t="s">
        <v>126</v>
      </c>
      <c r="TQV15" s="936"/>
      <c r="TQW15" s="936" t="s">
        <v>126</v>
      </c>
      <c r="TQX15" s="936"/>
      <c r="TQY15" s="936" t="s">
        <v>126</v>
      </c>
      <c r="TQZ15" s="936"/>
      <c r="TRA15" s="936" t="s">
        <v>126</v>
      </c>
      <c r="TRB15" s="936"/>
      <c r="TRC15" s="936" t="s">
        <v>126</v>
      </c>
      <c r="TRD15" s="936"/>
      <c r="TRE15" s="936" t="s">
        <v>126</v>
      </c>
      <c r="TRF15" s="936"/>
      <c r="TRG15" s="936" t="s">
        <v>126</v>
      </c>
      <c r="TRH15" s="936"/>
      <c r="TRI15" s="936" t="s">
        <v>126</v>
      </c>
      <c r="TRJ15" s="936"/>
      <c r="TRK15" s="936" t="s">
        <v>126</v>
      </c>
      <c r="TRL15" s="936"/>
      <c r="TRM15" s="936" t="s">
        <v>126</v>
      </c>
      <c r="TRN15" s="936"/>
      <c r="TRO15" s="936" t="s">
        <v>126</v>
      </c>
      <c r="TRP15" s="936"/>
      <c r="TRQ15" s="936" t="s">
        <v>126</v>
      </c>
      <c r="TRR15" s="936"/>
      <c r="TRS15" s="936" t="s">
        <v>126</v>
      </c>
      <c r="TRT15" s="936"/>
      <c r="TRU15" s="936" t="s">
        <v>126</v>
      </c>
      <c r="TRV15" s="936"/>
      <c r="TRW15" s="936" t="s">
        <v>126</v>
      </c>
      <c r="TRX15" s="936"/>
      <c r="TRY15" s="936" t="s">
        <v>126</v>
      </c>
      <c r="TRZ15" s="936"/>
      <c r="TSA15" s="936" t="s">
        <v>126</v>
      </c>
      <c r="TSB15" s="936"/>
      <c r="TSC15" s="936" t="s">
        <v>126</v>
      </c>
      <c r="TSD15" s="936"/>
      <c r="TSE15" s="936" t="s">
        <v>126</v>
      </c>
      <c r="TSF15" s="936"/>
      <c r="TSG15" s="936" t="s">
        <v>126</v>
      </c>
      <c r="TSH15" s="936"/>
      <c r="TSI15" s="936" t="s">
        <v>126</v>
      </c>
      <c r="TSJ15" s="936"/>
      <c r="TSK15" s="936" t="s">
        <v>126</v>
      </c>
      <c r="TSL15" s="936"/>
      <c r="TSM15" s="936" t="s">
        <v>126</v>
      </c>
      <c r="TSN15" s="936"/>
      <c r="TSO15" s="936" t="s">
        <v>126</v>
      </c>
      <c r="TSP15" s="936"/>
      <c r="TSQ15" s="936" t="s">
        <v>126</v>
      </c>
      <c r="TSR15" s="936"/>
      <c r="TSS15" s="936" t="s">
        <v>126</v>
      </c>
      <c r="TST15" s="936"/>
      <c r="TSU15" s="936" t="s">
        <v>126</v>
      </c>
      <c r="TSV15" s="936"/>
      <c r="TSW15" s="936" t="s">
        <v>126</v>
      </c>
      <c r="TSX15" s="936"/>
      <c r="TSY15" s="936" t="s">
        <v>126</v>
      </c>
      <c r="TSZ15" s="936"/>
      <c r="TTA15" s="936" t="s">
        <v>126</v>
      </c>
      <c r="TTB15" s="936"/>
      <c r="TTC15" s="936" t="s">
        <v>126</v>
      </c>
      <c r="TTD15" s="936"/>
      <c r="TTE15" s="936" t="s">
        <v>126</v>
      </c>
      <c r="TTF15" s="936"/>
      <c r="TTG15" s="936" t="s">
        <v>126</v>
      </c>
      <c r="TTH15" s="936"/>
      <c r="TTI15" s="936" t="s">
        <v>126</v>
      </c>
      <c r="TTJ15" s="936"/>
      <c r="TTK15" s="936" t="s">
        <v>126</v>
      </c>
      <c r="TTL15" s="936"/>
      <c r="TTM15" s="936" t="s">
        <v>126</v>
      </c>
      <c r="TTN15" s="936"/>
      <c r="TTO15" s="936" t="s">
        <v>126</v>
      </c>
      <c r="TTP15" s="936"/>
      <c r="TTQ15" s="936" t="s">
        <v>126</v>
      </c>
      <c r="TTR15" s="936"/>
      <c r="TTS15" s="936" t="s">
        <v>126</v>
      </c>
      <c r="TTT15" s="936"/>
      <c r="TTU15" s="936" t="s">
        <v>126</v>
      </c>
      <c r="TTV15" s="936"/>
      <c r="TTW15" s="936" t="s">
        <v>126</v>
      </c>
      <c r="TTX15" s="936"/>
      <c r="TTY15" s="936" t="s">
        <v>126</v>
      </c>
      <c r="TTZ15" s="936"/>
      <c r="TUA15" s="936" t="s">
        <v>126</v>
      </c>
      <c r="TUB15" s="936"/>
      <c r="TUC15" s="936" t="s">
        <v>126</v>
      </c>
      <c r="TUD15" s="936"/>
      <c r="TUE15" s="936" t="s">
        <v>126</v>
      </c>
      <c r="TUF15" s="936"/>
      <c r="TUG15" s="936" t="s">
        <v>126</v>
      </c>
      <c r="TUH15" s="936"/>
      <c r="TUI15" s="936" t="s">
        <v>126</v>
      </c>
      <c r="TUJ15" s="936"/>
      <c r="TUK15" s="936" t="s">
        <v>126</v>
      </c>
      <c r="TUL15" s="936"/>
      <c r="TUM15" s="936" t="s">
        <v>126</v>
      </c>
      <c r="TUN15" s="936"/>
      <c r="TUO15" s="936" t="s">
        <v>126</v>
      </c>
      <c r="TUP15" s="936"/>
      <c r="TUQ15" s="936" t="s">
        <v>126</v>
      </c>
      <c r="TUR15" s="936"/>
      <c r="TUS15" s="936" t="s">
        <v>126</v>
      </c>
      <c r="TUT15" s="936"/>
      <c r="TUU15" s="936" t="s">
        <v>126</v>
      </c>
      <c r="TUV15" s="936"/>
      <c r="TUW15" s="936" t="s">
        <v>126</v>
      </c>
      <c r="TUX15" s="936"/>
      <c r="TUY15" s="936" t="s">
        <v>126</v>
      </c>
      <c r="TUZ15" s="936"/>
      <c r="TVA15" s="936" t="s">
        <v>126</v>
      </c>
      <c r="TVB15" s="936"/>
      <c r="TVC15" s="936" t="s">
        <v>126</v>
      </c>
      <c r="TVD15" s="936"/>
      <c r="TVE15" s="936" t="s">
        <v>126</v>
      </c>
      <c r="TVF15" s="936"/>
      <c r="TVG15" s="936" t="s">
        <v>126</v>
      </c>
      <c r="TVH15" s="936"/>
      <c r="TVI15" s="936" t="s">
        <v>126</v>
      </c>
      <c r="TVJ15" s="936"/>
      <c r="TVK15" s="936" t="s">
        <v>126</v>
      </c>
      <c r="TVL15" s="936"/>
      <c r="TVM15" s="936" t="s">
        <v>126</v>
      </c>
      <c r="TVN15" s="936"/>
      <c r="TVO15" s="936" t="s">
        <v>126</v>
      </c>
      <c r="TVP15" s="936"/>
      <c r="TVQ15" s="936" t="s">
        <v>126</v>
      </c>
      <c r="TVR15" s="936"/>
      <c r="TVS15" s="936" t="s">
        <v>126</v>
      </c>
      <c r="TVT15" s="936"/>
      <c r="TVU15" s="936" t="s">
        <v>126</v>
      </c>
      <c r="TVV15" s="936"/>
      <c r="TVW15" s="936" t="s">
        <v>126</v>
      </c>
      <c r="TVX15" s="936"/>
      <c r="TVY15" s="936" t="s">
        <v>126</v>
      </c>
      <c r="TVZ15" s="936"/>
      <c r="TWA15" s="936" t="s">
        <v>126</v>
      </c>
      <c r="TWB15" s="936"/>
      <c r="TWC15" s="936" t="s">
        <v>126</v>
      </c>
      <c r="TWD15" s="936"/>
      <c r="TWE15" s="936" t="s">
        <v>126</v>
      </c>
      <c r="TWF15" s="936"/>
      <c r="TWG15" s="936" t="s">
        <v>126</v>
      </c>
      <c r="TWH15" s="936"/>
      <c r="TWI15" s="936" t="s">
        <v>126</v>
      </c>
      <c r="TWJ15" s="936"/>
      <c r="TWK15" s="936" t="s">
        <v>126</v>
      </c>
      <c r="TWL15" s="936"/>
      <c r="TWM15" s="936" t="s">
        <v>126</v>
      </c>
      <c r="TWN15" s="936"/>
      <c r="TWO15" s="936" t="s">
        <v>126</v>
      </c>
      <c r="TWP15" s="936"/>
      <c r="TWQ15" s="936" t="s">
        <v>126</v>
      </c>
      <c r="TWR15" s="936"/>
      <c r="TWS15" s="936" t="s">
        <v>126</v>
      </c>
      <c r="TWT15" s="936"/>
      <c r="TWU15" s="936" t="s">
        <v>126</v>
      </c>
      <c r="TWV15" s="936"/>
      <c r="TWW15" s="936" t="s">
        <v>126</v>
      </c>
      <c r="TWX15" s="936"/>
      <c r="TWY15" s="936" t="s">
        <v>126</v>
      </c>
      <c r="TWZ15" s="936"/>
      <c r="TXA15" s="936" t="s">
        <v>126</v>
      </c>
      <c r="TXB15" s="936"/>
      <c r="TXC15" s="936" t="s">
        <v>126</v>
      </c>
      <c r="TXD15" s="936"/>
      <c r="TXE15" s="936" t="s">
        <v>126</v>
      </c>
      <c r="TXF15" s="936"/>
      <c r="TXG15" s="936" t="s">
        <v>126</v>
      </c>
      <c r="TXH15" s="936"/>
      <c r="TXI15" s="936" t="s">
        <v>126</v>
      </c>
      <c r="TXJ15" s="936"/>
      <c r="TXK15" s="936" t="s">
        <v>126</v>
      </c>
      <c r="TXL15" s="936"/>
      <c r="TXM15" s="936" t="s">
        <v>126</v>
      </c>
      <c r="TXN15" s="936"/>
      <c r="TXO15" s="936" t="s">
        <v>126</v>
      </c>
      <c r="TXP15" s="936"/>
      <c r="TXQ15" s="936" t="s">
        <v>126</v>
      </c>
      <c r="TXR15" s="936"/>
      <c r="TXS15" s="936" t="s">
        <v>126</v>
      </c>
      <c r="TXT15" s="936"/>
      <c r="TXU15" s="936" t="s">
        <v>126</v>
      </c>
      <c r="TXV15" s="936"/>
      <c r="TXW15" s="936" t="s">
        <v>126</v>
      </c>
      <c r="TXX15" s="936"/>
      <c r="TXY15" s="936" t="s">
        <v>126</v>
      </c>
      <c r="TXZ15" s="936"/>
      <c r="TYA15" s="936" t="s">
        <v>126</v>
      </c>
      <c r="TYB15" s="936"/>
      <c r="TYC15" s="936" t="s">
        <v>126</v>
      </c>
      <c r="TYD15" s="936"/>
      <c r="TYE15" s="936" t="s">
        <v>126</v>
      </c>
      <c r="TYF15" s="936"/>
      <c r="TYG15" s="936" t="s">
        <v>126</v>
      </c>
      <c r="TYH15" s="936"/>
      <c r="TYI15" s="936" t="s">
        <v>126</v>
      </c>
      <c r="TYJ15" s="936"/>
      <c r="TYK15" s="936" t="s">
        <v>126</v>
      </c>
      <c r="TYL15" s="936"/>
      <c r="TYM15" s="936" t="s">
        <v>126</v>
      </c>
      <c r="TYN15" s="936"/>
      <c r="TYO15" s="936" t="s">
        <v>126</v>
      </c>
      <c r="TYP15" s="936"/>
      <c r="TYQ15" s="936" t="s">
        <v>126</v>
      </c>
      <c r="TYR15" s="936"/>
      <c r="TYS15" s="936" t="s">
        <v>126</v>
      </c>
      <c r="TYT15" s="936"/>
      <c r="TYU15" s="936" t="s">
        <v>126</v>
      </c>
      <c r="TYV15" s="936"/>
      <c r="TYW15" s="936" t="s">
        <v>126</v>
      </c>
      <c r="TYX15" s="936"/>
      <c r="TYY15" s="936" t="s">
        <v>126</v>
      </c>
      <c r="TYZ15" s="936"/>
      <c r="TZA15" s="936" t="s">
        <v>126</v>
      </c>
      <c r="TZB15" s="936"/>
      <c r="TZC15" s="936" t="s">
        <v>126</v>
      </c>
      <c r="TZD15" s="936"/>
      <c r="TZE15" s="936" t="s">
        <v>126</v>
      </c>
      <c r="TZF15" s="936"/>
      <c r="TZG15" s="936" t="s">
        <v>126</v>
      </c>
      <c r="TZH15" s="936"/>
      <c r="TZI15" s="936" t="s">
        <v>126</v>
      </c>
      <c r="TZJ15" s="936"/>
      <c r="TZK15" s="936" t="s">
        <v>126</v>
      </c>
      <c r="TZL15" s="936"/>
      <c r="TZM15" s="936" t="s">
        <v>126</v>
      </c>
      <c r="TZN15" s="936"/>
      <c r="TZO15" s="936" t="s">
        <v>126</v>
      </c>
      <c r="TZP15" s="936"/>
      <c r="TZQ15" s="936" t="s">
        <v>126</v>
      </c>
      <c r="TZR15" s="936"/>
      <c r="TZS15" s="936" t="s">
        <v>126</v>
      </c>
      <c r="TZT15" s="936"/>
      <c r="TZU15" s="936" t="s">
        <v>126</v>
      </c>
      <c r="TZV15" s="936"/>
      <c r="TZW15" s="936" t="s">
        <v>126</v>
      </c>
      <c r="TZX15" s="936"/>
      <c r="TZY15" s="936" t="s">
        <v>126</v>
      </c>
      <c r="TZZ15" s="936"/>
      <c r="UAA15" s="936" t="s">
        <v>126</v>
      </c>
      <c r="UAB15" s="936"/>
      <c r="UAC15" s="936" t="s">
        <v>126</v>
      </c>
      <c r="UAD15" s="936"/>
      <c r="UAE15" s="936" t="s">
        <v>126</v>
      </c>
      <c r="UAF15" s="936"/>
      <c r="UAG15" s="936" t="s">
        <v>126</v>
      </c>
      <c r="UAH15" s="936"/>
      <c r="UAI15" s="936" t="s">
        <v>126</v>
      </c>
      <c r="UAJ15" s="936"/>
      <c r="UAK15" s="936" t="s">
        <v>126</v>
      </c>
      <c r="UAL15" s="936"/>
      <c r="UAM15" s="936" t="s">
        <v>126</v>
      </c>
      <c r="UAN15" s="936"/>
      <c r="UAO15" s="936" t="s">
        <v>126</v>
      </c>
      <c r="UAP15" s="936"/>
      <c r="UAQ15" s="936" t="s">
        <v>126</v>
      </c>
      <c r="UAR15" s="936"/>
      <c r="UAS15" s="936" t="s">
        <v>126</v>
      </c>
      <c r="UAT15" s="936"/>
      <c r="UAU15" s="936" t="s">
        <v>126</v>
      </c>
      <c r="UAV15" s="936"/>
      <c r="UAW15" s="936" t="s">
        <v>126</v>
      </c>
      <c r="UAX15" s="936"/>
      <c r="UAY15" s="936" t="s">
        <v>126</v>
      </c>
      <c r="UAZ15" s="936"/>
      <c r="UBA15" s="936" t="s">
        <v>126</v>
      </c>
      <c r="UBB15" s="936"/>
      <c r="UBC15" s="936" t="s">
        <v>126</v>
      </c>
      <c r="UBD15" s="936"/>
      <c r="UBE15" s="936" t="s">
        <v>126</v>
      </c>
      <c r="UBF15" s="936"/>
      <c r="UBG15" s="936" t="s">
        <v>126</v>
      </c>
      <c r="UBH15" s="936"/>
      <c r="UBI15" s="936" t="s">
        <v>126</v>
      </c>
      <c r="UBJ15" s="936"/>
      <c r="UBK15" s="936" t="s">
        <v>126</v>
      </c>
      <c r="UBL15" s="936"/>
      <c r="UBM15" s="936" t="s">
        <v>126</v>
      </c>
      <c r="UBN15" s="936"/>
      <c r="UBO15" s="936" t="s">
        <v>126</v>
      </c>
      <c r="UBP15" s="936"/>
      <c r="UBQ15" s="936" t="s">
        <v>126</v>
      </c>
      <c r="UBR15" s="936"/>
      <c r="UBS15" s="936" t="s">
        <v>126</v>
      </c>
      <c r="UBT15" s="936"/>
      <c r="UBU15" s="936" t="s">
        <v>126</v>
      </c>
      <c r="UBV15" s="936"/>
      <c r="UBW15" s="936" t="s">
        <v>126</v>
      </c>
      <c r="UBX15" s="936"/>
      <c r="UBY15" s="936" t="s">
        <v>126</v>
      </c>
      <c r="UBZ15" s="936"/>
      <c r="UCA15" s="936" t="s">
        <v>126</v>
      </c>
      <c r="UCB15" s="936"/>
      <c r="UCC15" s="936" t="s">
        <v>126</v>
      </c>
      <c r="UCD15" s="936"/>
      <c r="UCE15" s="936" t="s">
        <v>126</v>
      </c>
      <c r="UCF15" s="936"/>
      <c r="UCG15" s="936" t="s">
        <v>126</v>
      </c>
      <c r="UCH15" s="936"/>
      <c r="UCI15" s="936" t="s">
        <v>126</v>
      </c>
      <c r="UCJ15" s="936"/>
      <c r="UCK15" s="936" t="s">
        <v>126</v>
      </c>
      <c r="UCL15" s="936"/>
      <c r="UCM15" s="936" t="s">
        <v>126</v>
      </c>
      <c r="UCN15" s="936"/>
      <c r="UCO15" s="936" t="s">
        <v>126</v>
      </c>
      <c r="UCP15" s="936"/>
      <c r="UCQ15" s="936" t="s">
        <v>126</v>
      </c>
      <c r="UCR15" s="936"/>
      <c r="UCS15" s="936" t="s">
        <v>126</v>
      </c>
      <c r="UCT15" s="936"/>
      <c r="UCU15" s="936" t="s">
        <v>126</v>
      </c>
      <c r="UCV15" s="936"/>
      <c r="UCW15" s="936" t="s">
        <v>126</v>
      </c>
      <c r="UCX15" s="936"/>
      <c r="UCY15" s="936" t="s">
        <v>126</v>
      </c>
      <c r="UCZ15" s="936"/>
      <c r="UDA15" s="936" t="s">
        <v>126</v>
      </c>
      <c r="UDB15" s="936"/>
      <c r="UDC15" s="936" t="s">
        <v>126</v>
      </c>
      <c r="UDD15" s="936"/>
      <c r="UDE15" s="936" t="s">
        <v>126</v>
      </c>
      <c r="UDF15" s="936"/>
      <c r="UDG15" s="936" t="s">
        <v>126</v>
      </c>
      <c r="UDH15" s="936"/>
      <c r="UDI15" s="936" t="s">
        <v>126</v>
      </c>
      <c r="UDJ15" s="936"/>
      <c r="UDK15" s="936" t="s">
        <v>126</v>
      </c>
      <c r="UDL15" s="936"/>
      <c r="UDM15" s="936" t="s">
        <v>126</v>
      </c>
      <c r="UDN15" s="936"/>
      <c r="UDO15" s="936" t="s">
        <v>126</v>
      </c>
      <c r="UDP15" s="936"/>
      <c r="UDQ15" s="936" t="s">
        <v>126</v>
      </c>
      <c r="UDR15" s="936"/>
      <c r="UDS15" s="936" t="s">
        <v>126</v>
      </c>
      <c r="UDT15" s="936"/>
      <c r="UDU15" s="936" t="s">
        <v>126</v>
      </c>
      <c r="UDV15" s="936"/>
      <c r="UDW15" s="936" t="s">
        <v>126</v>
      </c>
      <c r="UDX15" s="936"/>
      <c r="UDY15" s="936" t="s">
        <v>126</v>
      </c>
      <c r="UDZ15" s="936"/>
      <c r="UEA15" s="936" t="s">
        <v>126</v>
      </c>
      <c r="UEB15" s="936"/>
      <c r="UEC15" s="936" t="s">
        <v>126</v>
      </c>
      <c r="UED15" s="936"/>
      <c r="UEE15" s="936" t="s">
        <v>126</v>
      </c>
      <c r="UEF15" s="936"/>
      <c r="UEG15" s="936" t="s">
        <v>126</v>
      </c>
      <c r="UEH15" s="936"/>
      <c r="UEI15" s="936" t="s">
        <v>126</v>
      </c>
      <c r="UEJ15" s="936"/>
      <c r="UEK15" s="936" t="s">
        <v>126</v>
      </c>
      <c r="UEL15" s="936"/>
      <c r="UEM15" s="936" t="s">
        <v>126</v>
      </c>
      <c r="UEN15" s="936"/>
      <c r="UEO15" s="936" t="s">
        <v>126</v>
      </c>
      <c r="UEP15" s="936"/>
      <c r="UEQ15" s="936" t="s">
        <v>126</v>
      </c>
      <c r="UER15" s="936"/>
      <c r="UES15" s="936" t="s">
        <v>126</v>
      </c>
      <c r="UET15" s="936"/>
      <c r="UEU15" s="936" t="s">
        <v>126</v>
      </c>
      <c r="UEV15" s="936"/>
      <c r="UEW15" s="936" t="s">
        <v>126</v>
      </c>
      <c r="UEX15" s="936"/>
      <c r="UEY15" s="936" t="s">
        <v>126</v>
      </c>
      <c r="UEZ15" s="936"/>
      <c r="UFA15" s="936" t="s">
        <v>126</v>
      </c>
      <c r="UFB15" s="936"/>
      <c r="UFC15" s="936" t="s">
        <v>126</v>
      </c>
      <c r="UFD15" s="936"/>
      <c r="UFE15" s="936" t="s">
        <v>126</v>
      </c>
      <c r="UFF15" s="936"/>
      <c r="UFG15" s="936" t="s">
        <v>126</v>
      </c>
      <c r="UFH15" s="936"/>
      <c r="UFI15" s="936" t="s">
        <v>126</v>
      </c>
      <c r="UFJ15" s="936"/>
      <c r="UFK15" s="936" t="s">
        <v>126</v>
      </c>
      <c r="UFL15" s="936"/>
      <c r="UFM15" s="936" t="s">
        <v>126</v>
      </c>
      <c r="UFN15" s="936"/>
      <c r="UFO15" s="936" t="s">
        <v>126</v>
      </c>
      <c r="UFP15" s="936"/>
      <c r="UFQ15" s="936" t="s">
        <v>126</v>
      </c>
      <c r="UFR15" s="936"/>
      <c r="UFS15" s="936" t="s">
        <v>126</v>
      </c>
      <c r="UFT15" s="936"/>
      <c r="UFU15" s="936" t="s">
        <v>126</v>
      </c>
      <c r="UFV15" s="936"/>
      <c r="UFW15" s="936" t="s">
        <v>126</v>
      </c>
      <c r="UFX15" s="936"/>
      <c r="UFY15" s="936" t="s">
        <v>126</v>
      </c>
      <c r="UFZ15" s="936"/>
      <c r="UGA15" s="936" t="s">
        <v>126</v>
      </c>
      <c r="UGB15" s="936"/>
      <c r="UGC15" s="936" t="s">
        <v>126</v>
      </c>
      <c r="UGD15" s="936"/>
      <c r="UGE15" s="936" t="s">
        <v>126</v>
      </c>
      <c r="UGF15" s="936"/>
      <c r="UGG15" s="936" t="s">
        <v>126</v>
      </c>
      <c r="UGH15" s="936"/>
      <c r="UGI15" s="936" t="s">
        <v>126</v>
      </c>
      <c r="UGJ15" s="936"/>
      <c r="UGK15" s="936" t="s">
        <v>126</v>
      </c>
      <c r="UGL15" s="936"/>
      <c r="UGM15" s="936" t="s">
        <v>126</v>
      </c>
      <c r="UGN15" s="936"/>
      <c r="UGO15" s="936" t="s">
        <v>126</v>
      </c>
      <c r="UGP15" s="936"/>
      <c r="UGQ15" s="936" t="s">
        <v>126</v>
      </c>
      <c r="UGR15" s="936"/>
      <c r="UGS15" s="936" t="s">
        <v>126</v>
      </c>
      <c r="UGT15" s="936"/>
      <c r="UGU15" s="936" t="s">
        <v>126</v>
      </c>
      <c r="UGV15" s="936"/>
      <c r="UGW15" s="936" t="s">
        <v>126</v>
      </c>
      <c r="UGX15" s="936"/>
      <c r="UGY15" s="936" t="s">
        <v>126</v>
      </c>
      <c r="UGZ15" s="936"/>
      <c r="UHA15" s="936" t="s">
        <v>126</v>
      </c>
      <c r="UHB15" s="936"/>
      <c r="UHC15" s="936" t="s">
        <v>126</v>
      </c>
      <c r="UHD15" s="936"/>
      <c r="UHE15" s="936" t="s">
        <v>126</v>
      </c>
      <c r="UHF15" s="936"/>
      <c r="UHG15" s="936" t="s">
        <v>126</v>
      </c>
      <c r="UHH15" s="936"/>
      <c r="UHI15" s="936" t="s">
        <v>126</v>
      </c>
      <c r="UHJ15" s="936"/>
      <c r="UHK15" s="936" t="s">
        <v>126</v>
      </c>
      <c r="UHL15" s="936"/>
      <c r="UHM15" s="936" t="s">
        <v>126</v>
      </c>
      <c r="UHN15" s="936"/>
      <c r="UHO15" s="936" t="s">
        <v>126</v>
      </c>
      <c r="UHP15" s="936"/>
      <c r="UHQ15" s="936" t="s">
        <v>126</v>
      </c>
      <c r="UHR15" s="936"/>
      <c r="UHS15" s="936" t="s">
        <v>126</v>
      </c>
      <c r="UHT15" s="936"/>
      <c r="UHU15" s="936" t="s">
        <v>126</v>
      </c>
      <c r="UHV15" s="936"/>
      <c r="UHW15" s="936" t="s">
        <v>126</v>
      </c>
      <c r="UHX15" s="936"/>
      <c r="UHY15" s="936" t="s">
        <v>126</v>
      </c>
      <c r="UHZ15" s="936"/>
      <c r="UIA15" s="936" t="s">
        <v>126</v>
      </c>
      <c r="UIB15" s="936"/>
      <c r="UIC15" s="936" t="s">
        <v>126</v>
      </c>
      <c r="UID15" s="936"/>
      <c r="UIE15" s="936" t="s">
        <v>126</v>
      </c>
      <c r="UIF15" s="936"/>
      <c r="UIG15" s="936" t="s">
        <v>126</v>
      </c>
      <c r="UIH15" s="936"/>
      <c r="UII15" s="936" t="s">
        <v>126</v>
      </c>
      <c r="UIJ15" s="936"/>
      <c r="UIK15" s="936" t="s">
        <v>126</v>
      </c>
      <c r="UIL15" s="936"/>
      <c r="UIM15" s="936" t="s">
        <v>126</v>
      </c>
      <c r="UIN15" s="936"/>
      <c r="UIO15" s="936" t="s">
        <v>126</v>
      </c>
      <c r="UIP15" s="936"/>
      <c r="UIQ15" s="936" t="s">
        <v>126</v>
      </c>
      <c r="UIR15" s="936"/>
      <c r="UIS15" s="936" t="s">
        <v>126</v>
      </c>
      <c r="UIT15" s="936"/>
      <c r="UIU15" s="936" t="s">
        <v>126</v>
      </c>
      <c r="UIV15" s="936"/>
      <c r="UIW15" s="936" t="s">
        <v>126</v>
      </c>
      <c r="UIX15" s="936"/>
      <c r="UIY15" s="936" t="s">
        <v>126</v>
      </c>
      <c r="UIZ15" s="936"/>
      <c r="UJA15" s="936" t="s">
        <v>126</v>
      </c>
      <c r="UJB15" s="936"/>
      <c r="UJC15" s="936" t="s">
        <v>126</v>
      </c>
      <c r="UJD15" s="936"/>
      <c r="UJE15" s="936" t="s">
        <v>126</v>
      </c>
      <c r="UJF15" s="936"/>
      <c r="UJG15" s="936" t="s">
        <v>126</v>
      </c>
      <c r="UJH15" s="936"/>
      <c r="UJI15" s="936" t="s">
        <v>126</v>
      </c>
      <c r="UJJ15" s="936"/>
      <c r="UJK15" s="936" t="s">
        <v>126</v>
      </c>
      <c r="UJL15" s="936"/>
      <c r="UJM15" s="936" t="s">
        <v>126</v>
      </c>
      <c r="UJN15" s="936"/>
      <c r="UJO15" s="936" t="s">
        <v>126</v>
      </c>
      <c r="UJP15" s="936"/>
      <c r="UJQ15" s="936" t="s">
        <v>126</v>
      </c>
      <c r="UJR15" s="936"/>
      <c r="UJS15" s="936" t="s">
        <v>126</v>
      </c>
      <c r="UJT15" s="936"/>
      <c r="UJU15" s="936" t="s">
        <v>126</v>
      </c>
      <c r="UJV15" s="936"/>
      <c r="UJW15" s="936" t="s">
        <v>126</v>
      </c>
      <c r="UJX15" s="936"/>
      <c r="UJY15" s="936" t="s">
        <v>126</v>
      </c>
      <c r="UJZ15" s="936"/>
      <c r="UKA15" s="936" t="s">
        <v>126</v>
      </c>
      <c r="UKB15" s="936"/>
      <c r="UKC15" s="936" t="s">
        <v>126</v>
      </c>
      <c r="UKD15" s="936"/>
      <c r="UKE15" s="936" t="s">
        <v>126</v>
      </c>
      <c r="UKF15" s="936"/>
      <c r="UKG15" s="936" t="s">
        <v>126</v>
      </c>
      <c r="UKH15" s="936"/>
      <c r="UKI15" s="936" t="s">
        <v>126</v>
      </c>
      <c r="UKJ15" s="936"/>
      <c r="UKK15" s="936" t="s">
        <v>126</v>
      </c>
      <c r="UKL15" s="936"/>
      <c r="UKM15" s="936" t="s">
        <v>126</v>
      </c>
      <c r="UKN15" s="936"/>
      <c r="UKO15" s="936" t="s">
        <v>126</v>
      </c>
      <c r="UKP15" s="936"/>
      <c r="UKQ15" s="936" t="s">
        <v>126</v>
      </c>
      <c r="UKR15" s="936"/>
      <c r="UKS15" s="936" t="s">
        <v>126</v>
      </c>
      <c r="UKT15" s="936"/>
      <c r="UKU15" s="936" t="s">
        <v>126</v>
      </c>
      <c r="UKV15" s="936"/>
      <c r="UKW15" s="936" t="s">
        <v>126</v>
      </c>
      <c r="UKX15" s="936"/>
      <c r="UKY15" s="936" t="s">
        <v>126</v>
      </c>
      <c r="UKZ15" s="936"/>
      <c r="ULA15" s="936" t="s">
        <v>126</v>
      </c>
      <c r="ULB15" s="936"/>
      <c r="ULC15" s="936" t="s">
        <v>126</v>
      </c>
      <c r="ULD15" s="936"/>
      <c r="ULE15" s="936" t="s">
        <v>126</v>
      </c>
      <c r="ULF15" s="936"/>
      <c r="ULG15" s="936" t="s">
        <v>126</v>
      </c>
      <c r="ULH15" s="936"/>
      <c r="ULI15" s="936" t="s">
        <v>126</v>
      </c>
      <c r="ULJ15" s="936"/>
      <c r="ULK15" s="936" t="s">
        <v>126</v>
      </c>
      <c r="ULL15" s="936"/>
      <c r="ULM15" s="936" t="s">
        <v>126</v>
      </c>
      <c r="ULN15" s="936"/>
      <c r="ULO15" s="936" t="s">
        <v>126</v>
      </c>
      <c r="ULP15" s="936"/>
      <c r="ULQ15" s="936" t="s">
        <v>126</v>
      </c>
      <c r="ULR15" s="936"/>
      <c r="ULS15" s="936" t="s">
        <v>126</v>
      </c>
      <c r="ULT15" s="936"/>
      <c r="ULU15" s="936" t="s">
        <v>126</v>
      </c>
      <c r="ULV15" s="936"/>
      <c r="ULW15" s="936" t="s">
        <v>126</v>
      </c>
      <c r="ULX15" s="936"/>
      <c r="ULY15" s="936" t="s">
        <v>126</v>
      </c>
      <c r="ULZ15" s="936"/>
      <c r="UMA15" s="936" t="s">
        <v>126</v>
      </c>
      <c r="UMB15" s="936"/>
      <c r="UMC15" s="936" t="s">
        <v>126</v>
      </c>
      <c r="UMD15" s="936"/>
      <c r="UME15" s="936" t="s">
        <v>126</v>
      </c>
      <c r="UMF15" s="936"/>
      <c r="UMG15" s="936" t="s">
        <v>126</v>
      </c>
      <c r="UMH15" s="936"/>
      <c r="UMI15" s="936" t="s">
        <v>126</v>
      </c>
      <c r="UMJ15" s="936"/>
      <c r="UMK15" s="936" t="s">
        <v>126</v>
      </c>
      <c r="UML15" s="936"/>
      <c r="UMM15" s="936" t="s">
        <v>126</v>
      </c>
      <c r="UMN15" s="936"/>
      <c r="UMO15" s="936" t="s">
        <v>126</v>
      </c>
      <c r="UMP15" s="936"/>
      <c r="UMQ15" s="936" t="s">
        <v>126</v>
      </c>
      <c r="UMR15" s="936"/>
      <c r="UMS15" s="936" t="s">
        <v>126</v>
      </c>
      <c r="UMT15" s="936"/>
      <c r="UMU15" s="936" t="s">
        <v>126</v>
      </c>
      <c r="UMV15" s="936"/>
      <c r="UMW15" s="936" t="s">
        <v>126</v>
      </c>
      <c r="UMX15" s="936"/>
      <c r="UMY15" s="936" t="s">
        <v>126</v>
      </c>
      <c r="UMZ15" s="936"/>
      <c r="UNA15" s="936" t="s">
        <v>126</v>
      </c>
      <c r="UNB15" s="936"/>
      <c r="UNC15" s="936" t="s">
        <v>126</v>
      </c>
      <c r="UND15" s="936"/>
      <c r="UNE15" s="936" t="s">
        <v>126</v>
      </c>
      <c r="UNF15" s="936"/>
      <c r="UNG15" s="936" t="s">
        <v>126</v>
      </c>
      <c r="UNH15" s="936"/>
      <c r="UNI15" s="936" t="s">
        <v>126</v>
      </c>
      <c r="UNJ15" s="936"/>
      <c r="UNK15" s="936" t="s">
        <v>126</v>
      </c>
      <c r="UNL15" s="936"/>
      <c r="UNM15" s="936" t="s">
        <v>126</v>
      </c>
      <c r="UNN15" s="936"/>
      <c r="UNO15" s="936" t="s">
        <v>126</v>
      </c>
      <c r="UNP15" s="936"/>
      <c r="UNQ15" s="936" t="s">
        <v>126</v>
      </c>
      <c r="UNR15" s="936"/>
      <c r="UNS15" s="936" t="s">
        <v>126</v>
      </c>
      <c r="UNT15" s="936"/>
      <c r="UNU15" s="936" t="s">
        <v>126</v>
      </c>
      <c r="UNV15" s="936"/>
      <c r="UNW15" s="936" t="s">
        <v>126</v>
      </c>
      <c r="UNX15" s="936"/>
      <c r="UNY15" s="936" t="s">
        <v>126</v>
      </c>
      <c r="UNZ15" s="936"/>
      <c r="UOA15" s="936" t="s">
        <v>126</v>
      </c>
      <c r="UOB15" s="936"/>
      <c r="UOC15" s="936" t="s">
        <v>126</v>
      </c>
      <c r="UOD15" s="936"/>
      <c r="UOE15" s="936" t="s">
        <v>126</v>
      </c>
      <c r="UOF15" s="936"/>
      <c r="UOG15" s="936" t="s">
        <v>126</v>
      </c>
      <c r="UOH15" s="936"/>
      <c r="UOI15" s="936" t="s">
        <v>126</v>
      </c>
      <c r="UOJ15" s="936"/>
      <c r="UOK15" s="936" t="s">
        <v>126</v>
      </c>
      <c r="UOL15" s="936"/>
      <c r="UOM15" s="936" t="s">
        <v>126</v>
      </c>
      <c r="UON15" s="936"/>
      <c r="UOO15" s="936" t="s">
        <v>126</v>
      </c>
      <c r="UOP15" s="936"/>
      <c r="UOQ15" s="936" t="s">
        <v>126</v>
      </c>
      <c r="UOR15" s="936"/>
      <c r="UOS15" s="936" t="s">
        <v>126</v>
      </c>
      <c r="UOT15" s="936"/>
      <c r="UOU15" s="936" t="s">
        <v>126</v>
      </c>
      <c r="UOV15" s="936"/>
      <c r="UOW15" s="936" t="s">
        <v>126</v>
      </c>
      <c r="UOX15" s="936"/>
      <c r="UOY15" s="936" t="s">
        <v>126</v>
      </c>
      <c r="UOZ15" s="936"/>
      <c r="UPA15" s="936" t="s">
        <v>126</v>
      </c>
      <c r="UPB15" s="936"/>
      <c r="UPC15" s="936" t="s">
        <v>126</v>
      </c>
      <c r="UPD15" s="936"/>
      <c r="UPE15" s="936" t="s">
        <v>126</v>
      </c>
      <c r="UPF15" s="936"/>
      <c r="UPG15" s="936" t="s">
        <v>126</v>
      </c>
      <c r="UPH15" s="936"/>
      <c r="UPI15" s="936" t="s">
        <v>126</v>
      </c>
      <c r="UPJ15" s="936"/>
      <c r="UPK15" s="936" t="s">
        <v>126</v>
      </c>
      <c r="UPL15" s="936"/>
      <c r="UPM15" s="936" t="s">
        <v>126</v>
      </c>
      <c r="UPN15" s="936"/>
      <c r="UPO15" s="936" t="s">
        <v>126</v>
      </c>
      <c r="UPP15" s="936"/>
      <c r="UPQ15" s="936" t="s">
        <v>126</v>
      </c>
      <c r="UPR15" s="936"/>
      <c r="UPS15" s="936" t="s">
        <v>126</v>
      </c>
      <c r="UPT15" s="936"/>
      <c r="UPU15" s="936" t="s">
        <v>126</v>
      </c>
      <c r="UPV15" s="936"/>
      <c r="UPW15" s="936" t="s">
        <v>126</v>
      </c>
      <c r="UPX15" s="936"/>
      <c r="UPY15" s="936" t="s">
        <v>126</v>
      </c>
      <c r="UPZ15" s="936"/>
      <c r="UQA15" s="936" t="s">
        <v>126</v>
      </c>
      <c r="UQB15" s="936"/>
      <c r="UQC15" s="936" t="s">
        <v>126</v>
      </c>
      <c r="UQD15" s="936"/>
      <c r="UQE15" s="936" t="s">
        <v>126</v>
      </c>
      <c r="UQF15" s="936"/>
      <c r="UQG15" s="936" t="s">
        <v>126</v>
      </c>
      <c r="UQH15" s="936"/>
      <c r="UQI15" s="936" t="s">
        <v>126</v>
      </c>
      <c r="UQJ15" s="936"/>
      <c r="UQK15" s="936" t="s">
        <v>126</v>
      </c>
      <c r="UQL15" s="936"/>
      <c r="UQM15" s="936" t="s">
        <v>126</v>
      </c>
      <c r="UQN15" s="936"/>
      <c r="UQO15" s="936" t="s">
        <v>126</v>
      </c>
      <c r="UQP15" s="936"/>
      <c r="UQQ15" s="936" t="s">
        <v>126</v>
      </c>
      <c r="UQR15" s="936"/>
      <c r="UQS15" s="936" t="s">
        <v>126</v>
      </c>
      <c r="UQT15" s="936"/>
      <c r="UQU15" s="936" t="s">
        <v>126</v>
      </c>
      <c r="UQV15" s="936"/>
      <c r="UQW15" s="936" t="s">
        <v>126</v>
      </c>
      <c r="UQX15" s="936"/>
      <c r="UQY15" s="936" t="s">
        <v>126</v>
      </c>
      <c r="UQZ15" s="936"/>
      <c r="URA15" s="936" t="s">
        <v>126</v>
      </c>
      <c r="URB15" s="936"/>
      <c r="URC15" s="936" t="s">
        <v>126</v>
      </c>
      <c r="URD15" s="936"/>
      <c r="URE15" s="936" t="s">
        <v>126</v>
      </c>
      <c r="URF15" s="936"/>
      <c r="URG15" s="936" t="s">
        <v>126</v>
      </c>
      <c r="URH15" s="936"/>
      <c r="URI15" s="936" t="s">
        <v>126</v>
      </c>
      <c r="URJ15" s="936"/>
      <c r="URK15" s="936" t="s">
        <v>126</v>
      </c>
      <c r="URL15" s="936"/>
      <c r="URM15" s="936" t="s">
        <v>126</v>
      </c>
      <c r="URN15" s="936"/>
      <c r="URO15" s="936" t="s">
        <v>126</v>
      </c>
      <c r="URP15" s="936"/>
      <c r="URQ15" s="936" t="s">
        <v>126</v>
      </c>
      <c r="URR15" s="936"/>
      <c r="URS15" s="936" t="s">
        <v>126</v>
      </c>
      <c r="URT15" s="936"/>
      <c r="URU15" s="936" t="s">
        <v>126</v>
      </c>
      <c r="URV15" s="936"/>
      <c r="URW15" s="936" t="s">
        <v>126</v>
      </c>
      <c r="URX15" s="936"/>
      <c r="URY15" s="936" t="s">
        <v>126</v>
      </c>
      <c r="URZ15" s="936"/>
      <c r="USA15" s="936" t="s">
        <v>126</v>
      </c>
      <c r="USB15" s="936"/>
      <c r="USC15" s="936" t="s">
        <v>126</v>
      </c>
      <c r="USD15" s="936"/>
      <c r="USE15" s="936" t="s">
        <v>126</v>
      </c>
      <c r="USF15" s="936"/>
      <c r="USG15" s="936" t="s">
        <v>126</v>
      </c>
      <c r="USH15" s="936"/>
      <c r="USI15" s="936" t="s">
        <v>126</v>
      </c>
      <c r="USJ15" s="936"/>
      <c r="USK15" s="936" t="s">
        <v>126</v>
      </c>
      <c r="USL15" s="936"/>
      <c r="USM15" s="936" t="s">
        <v>126</v>
      </c>
      <c r="USN15" s="936"/>
      <c r="USO15" s="936" t="s">
        <v>126</v>
      </c>
      <c r="USP15" s="936"/>
      <c r="USQ15" s="936" t="s">
        <v>126</v>
      </c>
      <c r="USR15" s="936"/>
      <c r="USS15" s="936" t="s">
        <v>126</v>
      </c>
      <c r="UST15" s="936"/>
      <c r="USU15" s="936" t="s">
        <v>126</v>
      </c>
      <c r="USV15" s="936"/>
      <c r="USW15" s="936" t="s">
        <v>126</v>
      </c>
      <c r="USX15" s="936"/>
      <c r="USY15" s="936" t="s">
        <v>126</v>
      </c>
      <c r="USZ15" s="936"/>
      <c r="UTA15" s="936" t="s">
        <v>126</v>
      </c>
      <c r="UTB15" s="936"/>
      <c r="UTC15" s="936" t="s">
        <v>126</v>
      </c>
      <c r="UTD15" s="936"/>
      <c r="UTE15" s="936" t="s">
        <v>126</v>
      </c>
      <c r="UTF15" s="936"/>
      <c r="UTG15" s="936" t="s">
        <v>126</v>
      </c>
      <c r="UTH15" s="936"/>
      <c r="UTI15" s="936" t="s">
        <v>126</v>
      </c>
      <c r="UTJ15" s="936"/>
      <c r="UTK15" s="936" t="s">
        <v>126</v>
      </c>
      <c r="UTL15" s="936"/>
      <c r="UTM15" s="936" t="s">
        <v>126</v>
      </c>
      <c r="UTN15" s="936"/>
      <c r="UTO15" s="936" t="s">
        <v>126</v>
      </c>
      <c r="UTP15" s="936"/>
      <c r="UTQ15" s="936" t="s">
        <v>126</v>
      </c>
      <c r="UTR15" s="936"/>
      <c r="UTS15" s="936" t="s">
        <v>126</v>
      </c>
      <c r="UTT15" s="936"/>
      <c r="UTU15" s="936" t="s">
        <v>126</v>
      </c>
      <c r="UTV15" s="936"/>
      <c r="UTW15" s="936" t="s">
        <v>126</v>
      </c>
      <c r="UTX15" s="936"/>
      <c r="UTY15" s="936" t="s">
        <v>126</v>
      </c>
      <c r="UTZ15" s="936"/>
      <c r="UUA15" s="936" t="s">
        <v>126</v>
      </c>
      <c r="UUB15" s="936"/>
      <c r="UUC15" s="936" t="s">
        <v>126</v>
      </c>
      <c r="UUD15" s="936"/>
      <c r="UUE15" s="936" t="s">
        <v>126</v>
      </c>
      <c r="UUF15" s="936"/>
      <c r="UUG15" s="936" t="s">
        <v>126</v>
      </c>
      <c r="UUH15" s="936"/>
      <c r="UUI15" s="936" t="s">
        <v>126</v>
      </c>
      <c r="UUJ15" s="936"/>
      <c r="UUK15" s="936" t="s">
        <v>126</v>
      </c>
      <c r="UUL15" s="936"/>
      <c r="UUM15" s="936" t="s">
        <v>126</v>
      </c>
      <c r="UUN15" s="936"/>
      <c r="UUO15" s="936" t="s">
        <v>126</v>
      </c>
      <c r="UUP15" s="936"/>
      <c r="UUQ15" s="936" t="s">
        <v>126</v>
      </c>
      <c r="UUR15" s="936"/>
      <c r="UUS15" s="936" t="s">
        <v>126</v>
      </c>
      <c r="UUT15" s="936"/>
      <c r="UUU15" s="936" t="s">
        <v>126</v>
      </c>
      <c r="UUV15" s="936"/>
      <c r="UUW15" s="936" t="s">
        <v>126</v>
      </c>
      <c r="UUX15" s="936"/>
      <c r="UUY15" s="936" t="s">
        <v>126</v>
      </c>
      <c r="UUZ15" s="936"/>
      <c r="UVA15" s="936" t="s">
        <v>126</v>
      </c>
      <c r="UVB15" s="936"/>
      <c r="UVC15" s="936" t="s">
        <v>126</v>
      </c>
      <c r="UVD15" s="936"/>
      <c r="UVE15" s="936" t="s">
        <v>126</v>
      </c>
      <c r="UVF15" s="936"/>
      <c r="UVG15" s="936" t="s">
        <v>126</v>
      </c>
      <c r="UVH15" s="936"/>
      <c r="UVI15" s="936" t="s">
        <v>126</v>
      </c>
      <c r="UVJ15" s="936"/>
      <c r="UVK15" s="936" t="s">
        <v>126</v>
      </c>
      <c r="UVL15" s="936"/>
      <c r="UVM15" s="936" t="s">
        <v>126</v>
      </c>
      <c r="UVN15" s="936"/>
      <c r="UVO15" s="936" t="s">
        <v>126</v>
      </c>
      <c r="UVP15" s="936"/>
      <c r="UVQ15" s="936" t="s">
        <v>126</v>
      </c>
      <c r="UVR15" s="936"/>
      <c r="UVS15" s="936" t="s">
        <v>126</v>
      </c>
      <c r="UVT15" s="936"/>
      <c r="UVU15" s="936" t="s">
        <v>126</v>
      </c>
      <c r="UVV15" s="936"/>
      <c r="UVW15" s="936" t="s">
        <v>126</v>
      </c>
      <c r="UVX15" s="936"/>
      <c r="UVY15" s="936" t="s">
        <v>126</v>
      </c>
      <c r="UVZ15" s="936"/>
      <c r="UWA15" s="936" t="s">
        <v>126</v>
      </c>
      <c r="UWB15" s="936"/>
      <c r="UWC15" s="936" t="s">
        <v>126</v>
      </c>
      <c r="UWD15" s="936"/>
      <c r="UWE15" s="936" t="s">
        <v>126</v>
      </c>
      <c r="UWF15" s="936"/>
      <c r="UWG15" s="936" t="s">
        <v>126</v>
      </c>
      <c r="UWH15" s="936"/>
      <c r="UWI15" s="936" t="s">
        <v>126</v>
      </c>
      <c r="UWJ15" s="936"/>
      <c r="UWK15" s="936" t="s">
        <v>126</v>
      </c>
      <c r="UWL15" s="936"/>
      <c r="UWM15" s="936" t="s">
        <v>126</v>
      </c>
      <c r="UWN15" s="936"/>
      <c r="UWO15" s="936" t="s">
        <v>126</v>
      </c>
      <c r="UWP15" s="936"/>
      <c r="UWQ15" s="936" t="s">
        <v>126</v>
      </c>
      <c r="UWR15" s="936"/>
      <c r="UWS15" s="936" t="s">
        <v>126</v>
      </c>
      <c r="UWT15" s="936"/>
      <c r="UWU15" s="936" t="s">
        <v>126</v>
      </c>
      <c r="UWV15" s="936"/>
      <c r="UWW15" s="936" t="s">
        <v>126</v>
      </c>
      <c r="UWX15" s="936"/>
      <c r="UWY15" s="936" t="s">
        <v>126</v>
      </c>
      <c r="UWZ15" s="936"/>
      <c r="UXA15" s="936" t="s">
        <v>126</v>
      </c>
      <c r="UXB15" s="936"/>
      <c r="UXC15" s="936" t="s">
        <v>126</v>
      </c>
      <c r="UXD15" s="936"/>
      <c r="UXE15" s="936" t="s">
        <v>126</v>
      </c>
      <c r="UXF15" s="936"/>
      <c r="UXG15" s="936" t="s">
        <v>126</v>
      </c>
      <c r="UXH15" s="936"/>
      <c r="UXI15" s="936" t="s">
        <v>126</v>
      </c>
      <c r="UXJ15" s="936"/>
      <c r="UXK15" s="936" t="s">
        <v>126</v>
      </c>
      <c r="UXL15" s="936"/>
      <c r="UXM15" s="936" t="s">
        <v>126</v>
      </c>
      <c r="UXN15" s="936"/>
      <c r="UXO15" s="936" t="s">
        <v>126</v>
      </c>
      <c r="UXP15" s="936"/>
      <c r="UXQ15" s="936" t="s">
        <v>126</v>
      </c>
      <c r="UXR15" s="936"/>
      <c r="UXS15" s="936" t="s">
        <v>126</v>
      </c>
      <c r="UXT15" s="936"/>
      <c r="UXU15" s="936" t="s">
        <v>126</v>
      </c>
      <c r="UXV15" s="936"/>
      <c r="UXW15" s="936" t="s">
        <v>126</v>
      </c>
      <c r="UXX15" s="936"/>
      <c r="UXY15" s="936" t="s">
        <v>126</v>
      </c>
      <c r="UXZ15" s="936"/>
      <c r="UYA15" s="936" t="s">
        <v>126</v>
      </c>
      <c r="UYB15" s="936"/>
      <c r="UYC15" s="936" t="s">
        <v>126</v>
      </c>
      <c r="UYD15" s="936"/>
      <c r="UYE15" s="936" t="s">
        <v>126</v>
      </c>
      <c r="UYF15" s="936"/>
      <c r="UYG15" s="936" t="s">
        <v>126</v>
      </c>
      <c r="UYH15" s="936"/>
      <c r="UYI15" s="936" t="s">
        <v>126</v>
      </c>
      <c r="UYJ15" s="936"/>
      <c r="UYK15" s="936" t="s">
        <v>126</v>
      </c>
      <c r="UYL15" s="936"/>
      <c r="UYM15" s="936" t="s">
        <v>126</v>
      </c>
      <c r="UYN15" s="936"/>
      <c r="UYO15" s="936" t="s">
        <v>126</v>
      </c>
      <c r="UYP15" s="936"/>
      <c r="UYQ15" s="936" t="s">
        <v>126</v>
      </c>
      <c r="UYR15" s="936"/>
      <c r="UYS15" s="936" t="s">
        <v>126</v>
      </c>
      <c r="UYT15" s="936"/>
      <c r="UYU15" s="936" t="s">
        <v>126</v>
      </c>
      <c r="UYV15" s="936"/>
      <c r="UYW15" s="936" t="s">
        <v>126</v>
      </c>
      <c r="UYX15" s="936"/>
      <c r="UYY15" s="936" t="s">
        <v>126</v>
      </c>
      <c r="UYZ15" s="936"/>
      <c r="UZA15" s="936" t="s">
        <v>126</v>
      </c>
      <c r="UZB15" s="936"/>
      <c r="UZC15" s="936" t="s">
        <v>126</v>
      </c>
      <c r="UZD15" s="936"/>
      <c r="UZE15" s="936" t="s">
        <v>126</v>
      </c>
      <c r="UZF15" s="936"/>
      <c r="UZG15" s="936" t="s">
        <v>126</v>
      </c>
      <c r="UZH15" s="936"/>
      <c r="UZI15" s="936" t="s">
        <v>126</v>
      </c>
      <c r="UZJ15" s="936"/>
      <c r="UZK15" s="936" t="s">
        <v>126</v>
      </c>
      <c r="UZL15" s="936"/>
      <c r="UZM15" s="936" t="s">
        <v>126</v>
      </c>
      <c r="UZN15" s="936"/>
      <c r="UZO15" s="936" t="s">
        <v>126</v>
      </c>
      <c r="UZP15" s="936"/>
      <c r="UZQ15" s="936" t="s">
        <v>126</v>
      </c>
      <c r="UZR15" s="936"/>
      <c r="UZS15" s="936" t="s">
        <v>126</v>
      </c>
      <c r="UZT15" s="936"/>
      <c r="UZU15" s="936" t="s">
        <v>126</v>
      </c>
      <c r="UZV15" s="936"/>
      <c r="UZW15" s="936" t="s">
        <v>126</v>
      </c>
      <c r="UZX15" s="936"/>
      <c r="UZY15" s="936" t="s">
        <v>126</v>
      </c>
      <c r="UZZ15" s="936"/>
      <c r="VAA15" s="936" t="s">
        <v>126</v>
      </c>
      <c r="VAB15" s="936"/>
      <c r="VAC15" s="936" t="s">
        <v>126</v>
      </c>
      <c r="VAD15" s="936"/>
      <c r="VAE15" s="936" t="s">
        <v>126</v>
      </c>
      <c r="VAF15" s="936"/>
      <c r="VAG15" s="936" t="s">
        <v>126</v>
      </c>
      <c r="VAH15" s="936"/>
      <c r="VAI15" s="936" t="s">
        <v>126</v>
      </c>
      <c r="VAJ15" s="936"/>
      <c r="VAK15" s="936" t="s">
        <v>126</v>
      </c>
      <c r="VAL15" s="936"/>
      <c r="VAM15" s="936" t="s">
        <v>126</v>
      </c>
      <c r="VAN15" s="936"/>
      <c r="VAO15" s="936" t="s">
        <v>126</v>
      </c>
      <c r="VAP15" s="936"/>
      <c r="VAQ15" s="936" t="s">
        <v>126</v>
      </c>
      <c r="VAR15" s="936"/>
      <c r="VAS15" s="936" t="s">
        <v>126</v>
      </c>
      <c r="VAT15" s="936"/>
      <c r="VAU15" s="936" t="s">
        <v>126</v>
      </c>
      <c r="VAV15" s="936"/>
      <c r="VAW15" s="936" t="s">
        <v>126</v>
      </c>
      <c r="VAX15" s="936"/>
      <c r="VAY15" s="936" t="s">
        <v>126</v>
      </c>
      <c r="VAZ15" s="936"/>
      <c r="VBA15" s="936" t="s">
        <v>126</v>
      </c>
      <c r="VBB15" s="936"/>
      <c r="VBC15" s="936" t="s">
        <v>126</v>
      </c>
      <c r="VBD15" s="936"/>
      <c r="VBE15" s="936" t="s">
        <v>126</v>
      </c>
      <c r="VBF15" s="936"/>
      <c r="VBG15" s="936" t="s">
        <v>126</v>
      </c>
      <c r="VBH15" s="936"/>
      <c r="VBI15" s="936" t="s">
        <v>126</v>
      </c>
      <c r="VBJ15" s="936"/>
      <c r="VBK15" s="936" t="s">
        <v>126</v>
      </c>
      <c r="VBL15" s="936"/>
      <c r="VBM15" s="936" t="s">
        <v>126</v>
      </c>
      <c r="VBN15" s="936"/>
      <c r="VBO15" s="936" t="s">
        <v>126</v>
      </c>
      <c r="VBP15" s="936"/>
      <c r="VBQ15" s="936" t="s">
        <v>126</v>
      </c>
      <c r="VBR15" s="936"/>
      <c r="VBS15" s="936" t="s">
        <v>126</v>
      </c>
      <c r="VBT15" s="936"/>
      <c r="VBU15" s="936" t="s">
        <v>126</v>
      </c>
      <c r="VBV15" s="936"/>
      <c r="VBW15" s="936" t="s">
        <v>126</v>
      </c>
      <c r="VBX15" s="936"/>
      <c r="VBY15" s="936" t="s">
        <v>126</v>
      </c>
      <c r="VBZ15" s="936"/>
      <c r="VCA15" s="936" t="s">
        <v>126</v>
      </c>
      <c r="VCB15" s="936"/>
      <c r="VCC15" s="936" t="s">
        <v>126</v>
      </c>
      <c r="VCD15" s="936"/>
      <c r="VCE15" s="936" t="s">
        <v>126</v>
      </c>
      <c r="VCF15" s="936"/>
      <c r="VCG15" s="936" t="s">
        <v>126</v>
      </c>
      <c r="VCH15" s="936"/>
      <c r="VCI15" s="936" t="s">
        <v>126</v>
      </c>
      <c r="VCJ15" s="936"/>
      <c r="VCK15" s="936" t="s">
        <v>126</v>
      </c>
      <c r="VCL15" s="936"/>
      <c r="VCM15" s="936" t="s">
        <v>126</v>
      </c>
      <c r="VCN15" s="936"/>
      <c r="VCO15" s="936" t="s">
        <v>126</v>
      </c>
      <c r="VCP15" s="936"/>
      <c r="VCQ15" s="936" t="s">
        <v>126</v>
      </c>
      <c r="VCR15" s="936"/>
      <c r="VCS15" s="936" t="s">
        <v>126</v>
      </c>
      <c r="VCT15" s="936"/>
      <c r="VCU15" s="936" t="s">
        <v>126</v>
      </c>
      <c r="VCV15" s="936"/>
      <c r="VCW15" s="936" t="s">
        <v>126</v>
      </c>
      <c r="VCX15" s="936"/>
      <c r="VCY15" s="936" t="s">
        <v>126</v>
      </c>
      <c r="VCZ15" s="936"/>
      <c r="VDA15" s="936" t="s">
        <v>126</v>
      </c>
      <c r="VDB15" s="936"/>
      <c r="VDC15" s="936" t="s">
        <v>126</v>
      </c>
      <c r="VDD15" s="936"/>
      <c r="VDE15" s="936" t="s">
        <v>126</v>
      </c>
      <c r="VDF15" s="936"/>
      <c r="VDG15" s="936" t="s">
        <v>126</v>
      </c>
      <c r="VDH15" s="936"/>
      <c r="VDI15" s="936" t="s">
        <v>126</v>
      </c>
      <c r="VDJ15" s="936"/>
      <c r="VDK15" s="936" t="s">
        <v>126</v>
      </c>
      <c r="VDL15" s="936"/>
      <c r="VDM15" s="936" t="s">
        <v>126</v>
      </c>
      <c r="VDN15" s="936"/>
      <c r="VDO15" s="936" t="s">
        <v>126</v>
      </c>
      <c r="VDP15" s="936"/>
      <c r="VDQ15" s="936" t="s">
        <v>126</v>
      </c>
      <c r="VDR15" s="936"/>
      <c r="VDS15" s="936" t="s">
        <v>126</v>
      </c>
      <c r="VDT15" s="936"/>
      <c r="VDU15" s="936" t="s">
        <v>126</v>
      </c>
      <c r="VDV15" s="936"/>
      <c r="VDW15" s="936" t="s">
        <v>126</v>
      </c>
      <c r="VDX15" s="936"/>
      <c r="VDY15" s="936" t="s">
        <v>126</v>
      </c>
      <c r="VDZ15" s="936"/>
      <c r="VEA15" s="936" t="s">
        <v>126</v>
      </c>
      <c r="VEB15" s="936"/>
      <c r="VEC15" s="936" t="s">
        <v>126</v>
      </c>
      <c r="VED15" s="936"/>
      <c r="VEE15" s="936" t="s">
        <v>126</v>
      </c>
      <c r="VEF15" s="936"/>
      <c r="VEG15" s="936" t="s">
        <v>126</v>
      </c>
      <c r="VEH15" s="936"/>
      <c r="VEI15" s="936" t="s">
        <v>126</v>
      </c>
      <c r="VEJ15" s="936"/>
      <c r="VEK15" s="936" t="s">
        <v>126</v>
      </c>
      <c r="VEL15" s="936"/>
      <c r="VEM15" s="936" t="s">
        <v>126</v>
      </c>
      <c r="VEN15" s="936"/>
      <c r="VEO15" s="936" t="s">
        <v>126</v>
      </c>
      <c r="VEP15" s="936"/>
      <c r="VEQ15" s="936" t="s">
        <v>126</v>
      </c>
      <c r="VER15" s="936"/>
      <c r="VES15" s="936" t="s">
        <v>126</v>
      </c>
      <c r="VET15" s="936"/>
      <c r="VEU15" s="936" t="s">
        <v>126</v>
      </c>
      <c r="VEV15" s="936"/>
      <c r="VEW15" s="936" t="s">
        <v>126</v>
      </c>
      <c r="VEX15" s="936"/>
      <c r="VEY15" s="936" t="s">
        <v>126</v>
      </c>
      <c r="VEZ15" s="936"/>
      <c r="VFA15" s="936" t="s">
        <v>126</v>
      </c>
      <c r="VFB15" s="936"/>
      <c r="VFC15" s="936" t="s">
        <v>126</v>
      </c>
      <c r="VFD15" s="936"/>
      <c r="VFE15" s="936" t="s">
        <v>126</v>
      </c>
      <c r="VFF15" s="936"/>
      <c r="VFG15" s="936" t="s">
        <v>126</v>
      </c>
      <c r="VFH15" s="936"/>
      <c r="VFI15" s="936" t="s">
        <v>126</v>
      </c>
      <c r="VFJ15" s="936"/>
      <c r="VFK15" s="936" t="s">
        <v>126</v>
      </c>
      <c r="VFL15" s="936"/>
      <c r="VFM15" s="936" t="s">
        <v>126</v>
      </c>
      <c r="VFN15" s="936"/>
      <c r="VFO15" s="936" t="s">
        <v>126</v>
      </c>
      <c r="VFP15" s="936"/>
      <c r="VFQ15" s="936" t="s">
        <v>126</v>
      </c>
      <c r="VFR15" s="936"/>
      <c r="VFS15" s="936" t="s">
        <v>126</v>
      </c>
      <c r="VFT15" s="936"/>
      <c r="VFU15" s="936" t="s">
        <v>126</v>
      </c>
      <c r="VFV15" s="936"/>
      <c r="VFW15" s="936" t="s">
        <v>126</v>
      </c>
      <c r="VFX15" s="936"/>
      <c r="VFY15" s="936" t="s">
        <v>126</v>
      </c>
      <c r="VFZ15" s="936"/>
      <c r="VGA15" s="936" t="s">
        <v>126</v>
      </c>
      <c r="VGB15" s="936"/>
      <c r="VGC15" s="936" t="s">
        <v>126</v>
      </c>
      <c r="VGD15" s="936"/>
      <c r="VGE15" s="936" t="s">
        <v>126</v>
      </c>
      <c r="VGF15" s="936"/>
      <c r="VGG15" s="936" t="s">
        <v>126</v>
      </c>
      <c r="VGH15" s="936"/>
      <c r="VGI15" s="936" t="s">
        <v>126</v>
      </c>
      <c r="VGJ15" s="936"/>
      <c r="VGK15" s="936" t="s">
        <v>126</v>
      </c>
      <c r="VGL15" s="936"/>
      <c r="VGM15" s="936" t="s">
        <v>126</v>
      </c>
      <c r="VGN15" s="936"/>
      <c r="VGO15" s="936" t="s">
        <v>126</v>
      </c>
      <c r="VGP15" s="936"/>
      <c r="VGQ15" s="936" t="s">
        <v>126</v>
      </c>
      <c r="VGR15" s="936"/>
      <c r="VGS15" s="936" t="s">
        <v>126</v>
      </c>
      <c r="VGT15" s="936"/>
      <c r="VGU15" s="936" t="s">
        <v>126</v>
      </c>
      <c r="VGV15" s="936"/>
      <c r="VGW15" s="936" t="s">
        <v>126</v>
      </c>
      <c r="VGX15" s="936"/>
      <c r="VGY15" s="936" t="s">
        <v>126</v>
      </c>
      <c r="VGZ15" s="936"/>
      <c r="VHA15" s="936" t="s">
        <v>126</v>
      </c>
      <c r="VHB15" s="936"/>
      <c r="VHC15" s="936" t="s">
        <v>126</v>
      </c>
      <c r="VHD15" s="936"/>
      <c r="VHE15" s="936" t="s">
        <v>126</v>
      </c>
      <c r="VHF15" s="936"/>
      <c r="VHG15" s="936" t="s">
        <v>126</v>
      </c>
      <c r="VHH15" s="936"/>
      <c r="VHI15" s="936" t="s">
        <v>126</v>
      </c>
      <c r="VHJ15" s="936"/>
      <c r="VHK15" s="936" t="s">
        <v>126</v>
      </c>
      <c r="VHL15" s="936"/>
      <c r="VHM15" s="936" t="s">
        <v>126</v>
      </c>
      <c r="VHN15" s="936"/>
      <c r="VHO15" s="936" t="s">
        <v>126</v>
      </c>
      <c r="VHP15" s="936"/>
      <c r="VHQ15" s="936" t="s">
        <v>126</v>
      </c>
      <c r="VHR15" s="936"/>
      <c r="VHS15" s="936" t="s">
        <v>126</v>
      </c>
      <c r="VHT15" s="936"/>
      <c r="VHU15" s="936" t="s">
        <v>126</v>
      </c>
      <c r="VHV15" s="936"/>
      <c r="VHW15" s="936" t="s">
        <v>126</v>
      </c>
      <c r="VHX15" s="936"/>
      <c r="VHY15" s="936" t="s">
        <v>126</v>
      </c>
      <c r="VHZ15" s="936"/>
      <c r="VIA15" s="936" t="s">
        <v>126</v>
      </c>
      <c r="VIB15" s="936"/>
      <c r="VIC15" s="936" t="s">
        <v>126</v>
      </c>
      <c r="VID15" s="936"/>
      <c r="VIE15" s="936" t="s">
        <v>126</v>
      </c>
      <c r="VIF15" s="936"/>
      <c r="VIG15" s="936" t="s">
        <v>126</v>
      </c>
      <c r="VIH15" s="936"/>
      <c r="VII15" s="936" t="s">
        <v>126</v>
      </c>
      <c r="VIJ15" s="936"/>
      <c r="VIK15" s="936" t="s">
        <v>126</v>
      </c>
      <c r="VIL15" s="936"/>
      <c r="VIM15" s="936" t="s">
        <v>126</v>
      </c>
      <c r="VIN15" s="936"/>
      <c r="VIO15" s="936" t="s">
        <v>126</v>
      </c>
      <c r="VIP15" s="936"/>
      <c r="VIQ15" s="936" t="s">
        <v>126</v>
      </c>
      <c r="VIR15" s="936"/>
      <c r="VIS15" s="936" t="s">
        <v>126</v>
      </c>
      <c r="VIT15" s="936"/>
      <c r="VIU15" s="936" t="s">
        <v>126</v>
      </c>
      <c r="VIV15" s="936"/>
      <c r="VIW15" s="936" t="s">
        <v>126</v>
      </c>
      <c r="VIX15" s="936"/>
      <c r="VIY15" s="936" t="s">
        <v>126</v>
      </c>
      <c r="VIZ15" s="936"/>
      <c r="VJA15" s="936" t="s">
        <v>126</v>
      </c>
      <c r="VJB15" s="936"/>
      <c r="VJC15" s="936" t="s">
        <v>126</v>
      </c>
      <c r="VJD15" s="936"/>
      <c r="VJE15" s="936" t="s">
        <v>126</v>
      </c>
      <c r="VJF15" s="936"/>
      <c r="VJG15" s="936" t="s">
        <v>126</v>
      </c>
      <c r="VJH15" s="936"/>
      <c r="VJI15" s="936" t="s">
        <v>126</v>
      </c>
      <c r="VJJ15" s="936"/>
      <c r="VJK15" s="936" t="s">
        <v>126</v>
      </c>
      <c r="VJL15" s="936"/>
      <c r="VJM15" s="936" t="s">
        <v>126</v>
      </c>
      <c r="VJN15" s="936"/>
      <c r="VJO15" s="936" t="s">
        <v>126</v>
      </c>
      <c r="VJP15" s="936"/>
      <c r="VJQ15" s="936" t="s">
        <v>126</v>
      </c>
      <c r="VJR15" s="936"/>
      <c r="VJS15" s="936" t="s">
        <v>126</v>
      </c>
      <c r="VJT15" s="936"/>
      <c r="VJU15" s="936" t="s">
        <v>126</v>
      </c>
      <c r="VJV15" s="936"/>
      <c r="VJW15" s="936" t="s">
        <v>126</v>
      </c>
      <c r="VJX15" s="936"/>
      <c r="VJY15" s="936" t="s">
        <v>126</v>
      </c>
      <c r="VJZ15" s="936"/>
      <c r="VKA15" s="936" t="s">
        <v>126</v>
      </c>
      <c r="VKB15" s="936"/>
      <c r="VKC15" s="936" t="s">
        <v>126</v>
      </c>
      <c r="VKD15" s="936"/>
      <c r="VKE15" s="936" t="s">
        <v>126</v>
      </c>
      <c r="VKF15" s="936"/>
      <c r="VKG15" s="936" t="s">
        <v>126</v>
      </c>
      <c r="VKH15" s="936"/>
      <c r="VKI15" s="936" t="s">
        <v>126</v>
      </c>
      <c r="VKJ15" s="936"/>
      <c r="VKK15" s="936" t="s">
        <v>126</v>
      </c>
      <c r="VKL15" s="936"/>
      <c r="VKM15" s="936" t="s">
        <v>126</v>
      </c>
      <c r="VKN15" s="936"/>
      <c r="VKO15" s="936" t="s">
        <v>126</v>
      </c>
      <c r="VKP15" s="936"/>
      <c r="VKQ15" s="936" t="s">
        <v>126</v>
      </c>
      <c r="VKR15" s="936"/>
      <c r="VKS15" s="936" t="s">
        <v>126</v>
      </c>
      <c r="VKT15" s="936"/>
      <c r="VKU15" s="936" t="s">
        <v>126</v>
      </c>
      <c r="VKV15" s="936"/>
      <c r="VKW15" s="936" t="s">
        <v>126</v>
      </c>
      <c r="VKX15" s="936"/>
      <c r="VKY15" s="936" t="s">
        <v>126</v>
      </c>
      <c r="VKZ15" s="936"/>
      <c r="VLA15" s="936" t="s">
        <v>126</v>
      </c>
      <c r="VLB15" s="936"/>
      <c r="VLC15" s="936" t="s">
        <v>126</v>
      </c>
      <c r="VLD15" s="936"/>
      <c r="VLE15" s="936" t="s">
        <v>126</v>
      </c>
      <c r="VLF15" s="936"/>
      <c r="VLG15" s="936" t="s">
        <v>126</v>
      </c>
      <c r="VLH15" s="936"/>
      <c r="VLI15" s="936" t="s">
        <v>126</v>
      </c>
      <c r="VLJ15" s="936"/>
      <c r="VLK15" s="936" t="s">
        <v>126</v>
      </c>
      <c r="VLL15" s="936"/>
      <c r="VLM15" s="936" t="s">
        <v>126</v>
      </c>
      <c r="VLN15" s="936"/>
      <c r="VLO15" s="936" t="s">
        <v>126</v>
      </c>
      <c r="VLP15" s="936"/>
      <c r="VLQ15" s="936" t="s">
        <v>126</v>
      </c>
      <c r="VLR15" s="936"/>
      <c r="VLS15" s="936" t="s">
        <v>126</v>
      </c>
      <c r="VLT15" s="936"/>
      <c r="VLU15" s="936" t="s">
        <v>126</v>
      </c>
      <c r="VLV15" s="936"/>
      <c r="VLW15" s="936" t="s">
        <v>126</v>
      </c>
      <c r="VLX15" s="936"/>
      <c r="VLY15" s="936" t="s">
        <v>126</v>
      </c>
      <c r="VLZ15" s="936"/>
      <c r="VMA15" s="936" t="s">
        <v>126</v>
      </c>
      <c r="VMB15" s="936"/>
      <c r="VMC15" s="936" t="s">
        <v>126</v>
      </c>
      <c r="VMD15" s="936"/>
      <c r="VME15" s="936" t="s">
        <v>126</v>
      </c>
      <c r="VMF15" s="936"/>
      <c r="VMG15" s="936" t="s">
        <v>126</v>
      </c>
      <c r="VMH15" s="936"/>
      <c r="VMI15" s="936" t="s">
        <v>126</v>
      </c>
      <c r="VMJ15" s="936"/>
      <c r="VMK15" s="936" t="s">
        <v>126</v>
      </c>
      <c r="VML15" s="936"/>
      <c r="VMM15" s="936" t="s">
        <v>126</v>
      </c>
      <c r="VMN15" s="936"/>
      <c r="VMO15" s="936" t="s">
        <v>126</v>
      </c>
      <c r="VMP15" s="936"/>
      <c r="VMQ15" s="936" t="s">
        <v>126</v>
      </c>
      <c r="VMR15" s="936"/>
      <c r="VMS15" s="936" t="s">
        <v>126</v>
      </c>
      <c r="VMT15" s="936"/>
      <c r="VMU15" s="936" t="s">
        <v>126</v>
      </c>
      <c r="VMV15" s="936"/>
      <c r="VMW15" s="936" t="s">
        <v>126</v>
      </c>
      <c r="VMX15" s="936"/>
      <c r="VMY15" s="936" t="s">
        <v>126</v>
      </c>
      <c r="VMZ15" s="936"/>
      <c r="VNA15" s="936" t="s">
        <v>126</v>
      </c>
      <c r="VNB15" s="936"/>
      <c r="VNC15" s="936" t="s">
        <v>126</v>
      </c>
      <c r="VND15" s="936"/>
      <c r="VNE15" s="936" t="s">
        <v>126</v>
      </c>
      <c r="VNF15" s="936"/>
      <c r="VNG15" s="936" t="s">
        <v>126</v>
      </c>
      <c r="VNH15" s="936"/>
      <c r="VNI15" s="936" t="s">
        <v>126</v>
      </c>
      <c r="VNJ15" s="936"/>
      <c r="VNK15" s="936" t="s">
        <v>126</v>
      </c>
      <c r="VNL15" s="936"/>
      <c r="VNM15" s="936" t="s">
        <v>126</v>
      </c>
      <c r="VNN15" s="936"/>
      <c r="VNO15" s="936" t="s">
        <v>126</v>
      </c>
      <c r="VNP15" s="936"/>
      <c r="VNQ15" s="936" t="s">
        <v>126</v>
      </c>
      <c r="VNR15" s="936"/>
      <c r="VNS15" s="936" t="s">
        <v>126</v>
      </c>
      <c r="VNT15" s="936"/>
      <c r="VNU15" s="936" t="s">
        <v>126</v>
      </c>
      <c r="VNV15" s="936"/>
      <c r="VNW15" s="936" t="s">
        <v>126</v>
      </c>
      <c r="VNX15" s="936"/>
      <c r="VNY15" s="936" t="s">
        <v>126</v>
      </c>
      <c r="VNZ15" s="936"/>
      <c r="VOA15" s="936" t="s">
        <v>126</v>
      </c>
      <c r="VOB15" s="936"/>
      <c r="VOC15" s="936" t="s">
        <v>126</v>
      </c>
      <c r="VOD15" s="936"/>
      <c r="VOE15" s="936" t="s">
        <v>126</v>
      </c>
      <c r="VOF15" s="936"/>
      <c r="VOG15" s="936" t="s">
        <v>126</v>
      </c>
      <c r="VOH15" s="936"/>
      <c r="VOI15" s="936" t="s">
        <v>126</v>
      </c>
      <c r="VOJ15" s="936"/>
      <c r="VOK15" s="936" t="s">
        <v>126</v>
      </c>
      <c r="VOL15" s="936"/>
      <c r="VOM15" s="936" t="s">
        <v>126</v>
      </c>
      <c r="VON15" s="936"/>
      <c r="VOO15" s="936" t="s">
        <v>126</v>
      </c>
      <c r="VOP15" s="936"/>
      <c r="VOQ15" s="936" t="s">
        <v>126</v>
      </c>
      <c r="VOR15" s="936"/>
      <c r="VOS15" s="936" t="s">
        <v>126</v>
      </c>
      <c r="VOT15" s="936"/>
      <c r="VOU15" s="936" t="s">
        <v>126</v>
      </c>
      <c r="VOV15" s="936"/>
      <c r="VOW15" s="936" t="s">
        <v>126</v>
      </c>
      <c r="VOX15" s="936"/>
      <c r="VOY15" s="936" t="s">
        <v>126</v>
      </c>
      <c r="VOZ15" s="936"/>
      <c r="VPA15" s="936" t="s">
        <v>126</v>
      </c>
      <c r="VPB15" s="936"/>
      <c r="VPC15" s="936" t="s">
        <v>126</v>
      </c>
      <c r="VPD15" s="936"/>
      <c r="VPE15" s="936" t="s">
        <v>126</v>
      </c>
      <c r="VPF15" s="936"/>
      <c r="VPG15" s="936" t="s">
        <v>126</v>
      </c>
      <c r="VPH15" s="936"/>
      <c r="VPI15" s="936" t="s">
        <v>126</v>
      </c>
      <c r="VPJ15" s="936"/>
      <c r="VPK15" s="936" t="s">
        <v>126</v>
      </c>
      <c r="VPL15" s="936"/>
      <c r="VPM15" s="936" t="s">
        <v>126</v>
      </c>
      <c r="VPN15" s="936"/>
      <c r="VPO15" s="936" t="s">
        <v>126</v>
      </c>
      <c r="VPP15" s="936"/>
      <c r="VPQ15" s="936" t="s">
        <v>126</v>
      </c>
      <c r="VPR15" s="936"/>
      <c r="VPS15" s="936" t="s">
        <v>126</v>
      </c>
      <c r="VPT15" s="936"/>
      <c r="VPU15" s="936" t="s">
        <v>126</v>
      </c>
      <c r="VPV15" s="936"/>
      <c r="VPW15" s="936" t="s">
        <v>126</v>
      </c>
      <c r="VPX15" s="936"/>
      <c r="VPY15" s="936" t="s">
        <v>126</v>
      </c>
      <c r="VPZ15" s="936"/>
      <c r="VQA15" s="936" t="s">
        <v>126</v>
      </c>
      <c r="VQB15" s="936"/>
      <c r="VQC15" s="936" t="s">
        <v>126</v>
      </c>
      <c r="VQD15" s="936"/>
      <c r="VQE15" s="936" t="s">
        <v>126</v>
      </c>
      <c r="VQF15" s="936"/>
      <c r="VQG15" s="936" t="s">
        <v>126</v>
      </c>
      <c r="VQH15" s="936"/>
      <c r="VQI15" s="936" t="s">
        <v>126</v>
      </c>
      <c r="VQJ15" s="936"/>
      <c r="VQK15" s="936" t="s">
        <v>126</v>
      </c>
      <c r="VQL15" s="936"/>
      <c r="VQM15" s="936" t="s">
        <v>126</v>
      </c>
      <c r="VQN15" s="936"/>
      <c r="VQO15" s="936" t="s">
        <v>126</v>
      </c>
      <c r="VQP15" s="936"/>
      <c r="VQQ15" s="936" t="s">
        <v>126</v>
      </c>
      <c r="VQR15" s="936"/>
      <c r="VQS15" s="936" t="s">
        <v>126</v>
      </c>
      <c r="VQT15" s="936"/>
      <c r="VQU15" s="936" t="s">
        <v>126</v>
      </c>
      <c r="VQV15" s="936"/>
      <c r="VQW15" s="936" t="s">
        <v>126</v>
      </c>
      <c r="VQX15" s="936"/>
      <c r="VQY15" s="936" t="s">
        <v>126</v>
      </c>
      <c r="VQZ15" s="936"/>
      <c r="VRA15" s="936" t="s">
        <v>126</v>
      </c>
      <c r="VRB15" s="936"/>
      <c r="VRC15" s="936" t="s">
        <v>126</v>
      </c>
      <c r="VRD15" s="936"/>
      <c r="VRE15" s="936" t="s">
        <v>126</v>
      </c>
      <c r="VRF15" s="936"/>
      <c r="VRG15" s="936" t="s">
        <v>126</v>
      </c>
      <c r="VRH15" s="936"/>
      <c r="VRI15" s="936" t="s">
        <v>126</v>
      </c>
      <c r="VRJ15" s="936"/>
      <c r="VRK15" s="936" t="s">
        <v>126</v>
      </c>
      <c r="VRL15" s="936"/>
      <c r="VRM15" s="936" t="s">
        <v>126</v>
      </c>
      <c r="VRN15" s="936"/>
      <c r="VRO15" s="936" t="s">
        <v>126</v>
      </c>
      <c r="VRP15" s="936"/>
      <c r="VRQ15" s="936" t="s">
        <v>126</v>
      </c>
      <c r="VRR15" s="936"/>
      <c r="VRS15" s="936" t="s">
        <v>126</v>
      </c>
      <c r="VRT15" s="936"/>
      <c r="VRU15" s="936" t="s">
        <v>126</v>
      </c>
      <c r="VRV15" s="936"/>
      <c r="VRW15" s="936" t="s">
        <v>126</v>
      </c>
      <c r="VRX15" s="936"/>
      <c r="VRY15" s="936" t="s">
        <v>126</v>
      </c>
      <c r="VRZ15" s="936"/>
      <c r="VSA15" s="936" t="s">
        <v>126</v>
      </c>
      <c r="VSB15" s="936"/>
      <c r="VSC15" s="936" t="s">
        <v>126</v>
      </c>
      <c r="VSD15" s="936"/>
      <c r="VSE15" s="936" t="s">
        <v>126</v>
      </c>
      <c r="VSF15" s="936"/>
      <c r="VSG15" s="936" t="s">
        <v>126</v>
      </c>
      <c r="VSH15" s="936"/>
      <c r="VSI15" s="936" t="s">
        <v>126</v>
      </c>
      <c r="VSJ15" s="936"/>
      <c r="VSK15" s="936" t="s">
        <v>126</v>
      </c>
      <c r="VSL15" s="936"/>
      <c r="VSM15" s="936" t="s">
        <v>126</v>
      </c>
      <c r="VSN15" s="936"/>
      <c r="VSO15" s="936" t="s">
        <v>126</v>
      </c>
      <c r="VSP15" s="936"/>
      <c r="VSQ15" s="936" t="s">
        <v>126</v>
      </c>
      <c r="VSR15" s="936"/>
      <c r="VSS15" s="936" t="s">
        <v>126</v>
      </c>
      <c r="VST15" s="936"/>
      <c r="VSU15" s="936" t="s">
        <v>126</v>
      </c>
      <c r="VSV15" s="936"/>
      <c r="VSW15" s="936" t="s">
        <v>126</v>
      </c>
      <c r="VSX15" s="936"/>
      <c r="VSY15" s="936" t="s">
        <v>126</v>
      </c>
      <c r="VSZ15" s="936"/>
      <c r="VTA15" s="936" t="s">
        <v>126</v>
      </c>
      <c r="VTB15" s="936"/>
      <c r="VTC15" s="936" t="s">
        <v>126</v>
      </c>
      <c r="VTD15" s="936"/>
      <c r="VTE15" s="936" t="s">
        <v>126</v>
      </c>
      <c r="VTF15" s="936"/>
      <c r="VTG15" s="936" t="s">
        <v>126</v>
      </c>
      <c r="VTH15" s="936"/>
      <c r="VTI15" s="936" t="s">
        <v>126</v>
      </c>
      <c r="VTJ15" s="936"/>
      <c r="VTK15" s="936" t="s">
        <v>126</v>
      </c>
      <c r="VTL15" s="936"/>
      <c r="VTM15" s="936" t="s">
        <v>126</v>
      </c>
      <c r="VTN15" s="936"/>
      <c r="VTO15" s="936" t="s">
        <v>126</v>
      </c>
      <c r="VTP15" s="936"/>
      <c r="VTQ15" s="936" t="s">
        <v>126</v>
      </c>
      <c r="VTR15" s="936"/>
      <c r="VTS15" s="936" t="s">
        <v>126</v>
      </c>
      <c r="VTT15" s="936"/>
      <c r="VTU15" s="936" t="s">
        <v>126</v>
      </c>
      <c r="VTV15" s="936"/>
      <c r="VTW15" s="936" t="s">
        <v>126</v>
      </c>
      <c r="VTX15" s="936"/>
      <c r="VTY15" s="936" t="s">
        <v>126</v>
      </c>
      <c r="VTZ15" s="936"/>
      <c r="VUA15" s="936" t="s">
        <v>126</v>
      </c>
      <c r="VUB15" s="936"/>
      <c r="VUC15" s="936" t="s">
        <v>126</v>
      </c>
      <c r="VUD15" s="936"/>
      <c r="VUE15" s="936" t="s">
        <v>126</v>
      </c>
      <c r="VUF15" s="936"/>
      <c r="VUG15" s="936" t="s">
        <v>126</v>
      </c>
      <c r="VUH15" s="936"/>
      <c r="VUI15" s="936" t="s">
        <v>126</v>
      </c>
      <c r="VUJ15" s="936"/>
      <c r="VUK15" s="936" t="s">
        <v>126</v>
      </c>
      <c r="VUL15" s="936"/>
      <c r="VUM15" s="936" t="s">
        <v>126</v>
      </c>
      <c r="VUN15" s="936"/>
      <c r="VUO15" s="936" t="s">
        <v>126</v>
      </c>
      <c r="VUP15" s="936"/>
      <c r="VUQ15" s="936" t="s">
        <v>126</v>
      </c>
      <c r="VUR15" s="936"/>
      <c r="VUS15" s="936" t="s">
        <v>126</v>
      </c>
      <c r="VUT15" s="936"/>
      <c r="VUU15" s="936" t="s">
        <v>126</v>
      </c>
      <c r="VUV15" s="936"/>
      <c r="VUW15" s="936" t="s">
        <v>126</v>
      </c>
      <c r="VUX15" s="936"/>
      <c r="VUY15" s="936" t="s">
        <v>126</v>
      </c>
      <c r="VUZ15" s="936"/>
      <c r="VVA15" s="936" t="s">
        <v>126</v>
      </c>
      <c r="VVB15" s="936"/>
      <c r="VVC15" s="936" t="s">
        <v>126</v>
      </c>
      <c r="VVD15" s="936"/>
      <c r="VVE15" s="936" t="s">
        <v>126</v>
      </c>
      <c r="VVF15" s="936"/>
      <c r="VVG15" s="936" t="s">
        <v>126</v>
      </c>
      <c r="VVH15" s="936"/>
      <c r="VVI15" s="936" t="s">
        <v>126</v>
      </c>
      <c r="VVJ15" s="936"/>
      <c r="VVK15" s="936" t="s">
        <v>126</v>
      </c>
      <c r="VVL15" s="936"/>
      <c r="VVM15" s="936" t="s">
        <v>126</v>
      </c>
      <c r="VVN15" s="936"/>
      <c r="VVO15" s="936" t="s">
        <v>126</v>
      </c>
      <c r="VVP15" s="936"/>
      <c r="VVQ15" s="936" t="s">
        <v>126</v>
      </c>
      <c r="VVR15" s="936"/>
      <c r="VVS15" s="936" t="s">
        <v>126</v>
      </c>
      <c r="VVT15" s="936"/>
      <c r="VVU15" s="936" t="s">
        <v>126</v>
      </c>
      <c r="VVV15" s="936"/>
      <c r="VVW15" s="936" t="s">
        <v>126</v>
      </c>
      <c r="VVX15" s="936"/>
      <c r="VVY15" s="936" t="s">
        <v>126</v>
      </c>
      <c r="VVZ15" s="936"/>
      <c r="VWA15" s="936" t="s">
        <v>126</v>
      </c>
      <c r="VWB15" s="936"/>
      <c r="VWC15" s="936" t="s">
        <v>126</v>
      </c>
      <c r="VWD15" s="936"/>
      <c r="VWE15" s="936" t="s">
        <v>126</v>
      </c>
      <c r="VWF15" s="936"/>
      <c r="VWG15" s="936" t="s">
        <v>126</v>
      </c>
      <c r="VWH15" s="936"/>
      <c r="VWI15" s="936" t="s">
        <v>126</v>
      </c>
      <c r="VWJ15" s="936"/>
      <c r="VWK15" s="936" t="s">
        <v>126</v>
      </c>
      <c r="VWL15" s="936"/>
      <c r="VWM15" s="936" t="s">
        <v>126</v>
      </c>
      <c r="VWN15" s="936"/>
      <c r="VWO15" s="936" t="s">
        <v>126</v>
      </c>
      <c r="VWP15" s="936"/>
      <c r="VWQ15" s="936" t="s">
        <v>126</v>
      </c>
      <c r="VWR15" s="936"/>
      <c r="VWS15" s="936" t="s">
        <v>126</v>
      </c>
      <c r="VWT15" s="936"/>
      <c r="VWU15" s="936" t="s">
        <v>126</v>
      </c>
      <c r="VWV15" s="936"/>
      <c r="VWW15" s="936" t="s">
        <v>126</v>
      </c>
      <c r="VWX15" s="936"/>
      <c r="VWY15" s="936" t="s">
        <v>126</v>
      </c>
      <c r="VWZ15" s="936"/>
      <c r="VXA15" s="936" t="s">
        <v>126</v>
      </c>
      <c r="VXB15" s="936"/>
      <c r="VXC15" s="936" t="s">
        <v>126</v>
      </c>
      <c r="VXD15" s="936"/>
      <c r="VXE15" s="936" t="s">
        <v>126</v>
      </c>
      <c r="VXF15" s="936"/>
      <c r="VXG15" s="936" t="s">
        <v>126</v>
      </c>
      <c r="VXH15" s="936"/>
      <c r="VXI15" s="936" t="s">
        <v>126</v>
      </c>
      <c r="VXJ15" s="936"/>
      <c r="VXK15" s="936" t="s">
        <v>126</v>
      </c>
      <c r="VXL15" s="936"/>
      <c r="VXM15" s="936" t="s">
        <v>126</v>
      </c>
      <c r="VXN15" s="936"/>
      <c r="VXO15" s="936" t="s">
        <v>126</v>
      </c>
      <c r="VXP15" s="936"/>
      <c r="VXQ15" s="936" t="s">
        <v>126</v>
      </c>
      <c r="VXR15" s="936"/>
      <c r="VXS15" s="936" t="s">
        <v>126</v>
      </c>
      <c r="VXT15" s="936"/>
      <c r="VXU15" s="936" t="s">
        <v>126</v>
      </c>
      <c r="VXV15" s="936"/>
      <c r="VXW15" s="936" t="s">
        <v>126</v>
      </c>
      <c r="VXX15" s="936"/>
      <c r="VXY15" s="936" t="s">
        <v>126</v>
      </c>
      <c r="VXZ15" s="936"/>
      <c r="VYA15" s="936" t="s">
        <v>126</v>
      </c>
      <c r="VYB15" s="936"/>
      <c r="VYC15" s="936" t="s">
        <v>126</v>
      </c>
      <c r="VYD15" s="936"/>
      <c r="VYE15" s="936" t="s">
        <v>126</v>
      </c>
      <c r="VYF15" s="936"/>
      <c r="VYG15" s="936" t="s">
        <v>126</v>
      </c>
      <c r="VYH15" s="936"/>
      <c r="VYI15" s="936" t="s">
        <v>126</v>
      </c>
      <c r="VYJ15" s="936"/>
      <c r="VYK15" s="936" t="s">
        <v>126</v>
      </c>
      <c r="VYL15" s="936"/>
      <c r="VYM15" s="936" t="s">
        <v>126</v>
      </c>
      <c r="VYN15" s="936"/>
      <c r="VYO15" s="936" t="s">
        <v>126</v>
      </c>
      <c r="VYP15" s="936"/>
      <c r="VYQ15" s="936" t="s">
        <v>126</v>
      </c>
      <c r="VYR15" s="936"/>
      <c r="VYS15" s="936" t="s">
        <v>126</v>
      </c>
      <c r="VYT15" s="936"/>
      <c r="VYU15" s="936" t="s">
        <v>126</v>
      </c>
      <c r="VYV15" s="936"/>
      <c r="VYW15" s="936" t="s">
        <v>126</v>
      </c>
      <c r="VYX15" s="936"/>
      <c r="VYY15" s="936" t="s">
        <v>126</v>
      </c>
      <c r="VYZ15" s="936"/>
      <c r="VZA15" s="936" t="s">
        <v>126</v>
      </c>
      <c r="VZB15" s="936"/>
      <c r="VZC15" s="936" t="s">
        <v>126</v>
      </c>
      <c r="VZD15" s="936"/>
      <c r="VZE15" s="936" t="s">
        <v>126</v>
      </c>
      <c r="VZF15" s="936"/>
      <c r="VZG15" s="936" t="s">
        <v>126</v>
      </c>
      <c r="VZH15" s="936"/>
      <c r="VZI15" s="936" t="s">
        <v>126</v>
      </c>
      <c r="VZJ15" s="936"/>
      <c r="VZK15" s="936" t="s">
        <v>126</v>
      </c>
      <c r="VZL15" s="936"/>
      <c r="VZM15" s="936" t="s">
        <v>126</v>
      </c>
      <c r="VZN15" s="936"/>
      <c r="VZO15" s="936" t="s">
        <v>126</v>
      </c>
      <c r="VZP15" s="936"/>
      <c r="VZQ15" s="936" t="s">
        <v>126</v>
      </c>
      <c r="VZR15" s="936"/>
      <c r="VZS15" s="936" t="s">
        <v>126</v>
      </c>
      <c r="VZT15" s="936"/>
      <c r="VZU15" s="936" t="s">
        <v>126</v>
      </c>
      <c r="VZV15" s="936"/>
      <c r="VZW15" s="936" t="s">
        <v>126</v>
      </c>
      <c r="VZX15" s="936"/>
      <c r="VZY15" s="936" t="s">
        <v>126</v>
      </c>
      <c r="VZZ15" s="936"/>
      <c r="WAA15" s="936" t="s">
        <v>126</v>
      </c>
      <c r="WAB15" s="936"/>
      <c r="WAC15" s="936" t="s">
        <v>126</v>
      </c>
      <c r="WAD15" s="936"/>
      <c r="WAE15" s="936" t="s">
        <v>126</v>
      </c>
      <c r="WAF15" s="936"/>
      <c r="WAG15" s="936" t="s">
        <v>126</v>
      </c>
      <c r="WAH15" s="936"/>
      <c r="WAI15" s="936" t="s">
        <v>126</v>
      </c>
      <c r="WAJ15" s="936"/>
      <c r="WAK15" s="936" t="s">
        <v>126</v>
      </c>
      <c r="WAL15" s="936"/>
      <c r="WAM15" s="936" t="s">
        <v>126</v>
      </c>
      <c r="WAN15" s="936"/>
      <c r="WAO15" s="936" t="s">
        <v>126</v>
      </c>
      <c r="WAP15" s="936"/>
      <c r="WAQ15" s="936" t="s">
        <v>126</v>
      </c>
      <c r="WAR15" s="936"/>
      <c r="WAS15" s="936" t="s">
        <v>126</v>
      </c>
      <c r="WAT15" s="936"/>
      <c r="WAU15" s="936" t="s">
        <v>126</v>
      </c>
      <c r="WAV15" s="936"/>
      <c r="WAW15" s="936" t="s">
        <v>126</v>
      </c>
      <c r="WAX15" s="936"/>
      <c r="WAY15" s="936" t="s">
        <v>126</v>
      </c>
      <c r="WAZ15" s="936"/>
      <c r="WBA15" s="936" t="s">
        <v>126</v>
      </c>
      <c r="WBB15" s="936"/>
      <c r="WBC15" s="936" t="s">
        <v>126</v>
      </c>
      <c r="WBD15" s="936"/>
      <c r="WBE15" s="936" t="s">
        <v>126</v>
      </c>
      <c r="WBF15" s="936"/>
      <c r="WBG15" s="936" t="s">
        <v>126</v>
      </c>
      <c r="WBH15" s="936"/>
      <c r="WBI15" s="936" t="s">
        <v>126</v>
      </c>
      <c r="WBJ15" s="936"/>
      <c r="WBK15" s="936" t="s">
        <v>126</v>
      </c>
      <c r="WBL15" s="936"/>
      <c r="WBM15" s="936" t="s">
        <v>126</v>
      </c>
      <c r="WBN15" s="936"/>
      <c r="WBO15" s="936" t="s">
        <v>126</v>
      </c>
      <c r="WBP15" s="936"/>
      <c r="WBQ15" s="936" t="s">
        <v>126</v>
      </c>
      <c r="WBR15" s="936"/>
      <c r="WBS15" s="936" t="s">
        <v>126</v>
      </c>
      <c r="WBT15" s="936"/>
      <c r="WBU15" s="936" t="s">
        <v>126</v>
      </c>
      <c r="WBV15" s="936"/>
      <c r="WBW15" s="936" t="s">
        <v>126</v>
      </c>
      <c r="WBX15" s="936"/>
      <c r="WBY15" s="936" t="s">
        <v>126</v>
      </c>
      <c r="WBZ15" s="936"/>
      <c r="WCA15" s="936" t="s">
        <v>126</v>
      </c>
      <c r="WCB15" s="936"/>
      <c r="WCC15" s="936" t="s">
        <v>126</v>
      </c>
      <c r="WCD15" s="936"/>
      <c r="WCE15" s="936" t="s">
        <v>126</v>
      </c>
      <c r="WCF15" s="936"/>
      <c r="WCG15" s="936" t="s">
        <v>126</v>
      </c>
      <c r="WCH15" s="936"/>
      <c r="WCI15" s="936" t="s">
        <v>126</v>
      </c>
      <c r="WCJ15" s="936"/>
      <c r="WCK15" s="936" t="s">
        <v>126</v>
      </c>
      <c r="WCL15" s="936"/>
      <c r="WCM15" s="936" t="s">
        <v>126</v>
      </c>
      <c r="WCN15" s="936"/>
      <c r="WCO15" s="936" t="s">
        <v>126</v>
      </c>
      <c r="WCP15" s="936"/>
      <c r="WCQ15" s="936" t="s">
        <v>126</v>
      </c>
      <c r="WCR15" s="936"/>
      <c r="WCS15" s="936" t="s">
        <v>126</v>
      </c>
      <c r="WCT15" s="936"/>
      <c r="WCU15" s="936" t="s">
        <v>126</v>
      </c>
      <c r="WCV15" s="936"/>
      <c r="WCW15" s="936" t="s">
        <v>126</v>
      </c>
      <c r="WCX15" s="936"/>
      <c r="WCY15" s="936" t="s">
        <v>126</v>
      </c>
      <c r="WCZ15" s="936"/>
      <c r="WDA15" s="936" t="s">
        <v>126</v>
      </c>
      <c r="WDB15" s="936"/>
      <c r="WDC15" s="936" t="s">
        <v>126</v>
      </c>
      <c r="WDD15" s="936"/>
      <c r="WDE15" s="936" t="s">
        <v>126</v>
      </c>
      <c r="WDF15" s="936"/>
      <c r="WDG15" s="936" t="s">
        <v>126</v>
      </c>
      <c r="WDH15" s="936"/>
      <c r="WDI15" s="936" t="s">
        <v>126</v>
      </c>
      <c r="WDJ15" s="936"/>
      <c r="WDK15" s="936" t="s">
        <v>126</v>
      </c>
      <c r="WDL15" s="936"/>
      <c r="WDM15" s="936" t="s">
        <v>126</v>
      </c>
      <c r="WDN15" s="936"/>
      <c r="WDO15" s="936" t="s">
        <v>126</v>
      </c>
      <c r="WDP15" s="936"/>
      <c r="WDQ15" s="936" t="s">
        <v>126</v>
      </c>
      <c r="WDR15" s="936"/>
      <c r="WDS15" s="936" t="s">
        <v>126</v>
      </c>
      <c r="WDT15" s="936"/>
      <c r="WDU15" s="936" t="s">
        <v>126</v>
      </c>
      <c r="WDV15" s="936"/>
      <c r="WDW15" s="936" t="s">
        <v>126</v>
      </c>
      <c r="WDX15" s="936"/>
      <c r="WDY15" s="936" t="s">
        <v>126</v>
      </c>
      <c r="WDZ15" s="936"/>
      <c r="WEA15" s="936" t="s">
        <v>126</v>
      </c>
      <c r="WEB15" s="936"/>
      <c r="WEC15" s="936" t="s">
        <v>126</v>
      </c>
      <c r="WED15" s="936"/>
      <c r="WEE15" s="936" t="s">
        <v>126</v>
      </c>
      <c r="WEF15" s="936"/>
      <c r="WEG15" s="936" t="s">
        <v>126</v>
      </c>
      <c r="WEH15" s="936"/>
      <c r="WEI15" s="936" t="s">
        <v>126</v>
      </c>
      <c r="WEJ15" s="936"/>
      <c r="WEK15" s="936" t="s">
        <v>126</v>
      </c>
      <c r="WEL15" s="936"/>
      <c r="WEM15" s="936" t="s">
        <v>126</v>
      </c>
      <c r="WEN15" s="936"/>
      <c r="WEO15" s="936" t="s">
        <v>126</v>
      </c>
      <c r="WEP15" s="936"/>
      <c r="WEQ15" s="936" t="s">
        <v>126</v>
      </c>
      <c r="WER15" s="936"/>
      <c r="WES15" s="936" t="s">
        <v>126</v>
      </c>
      <c r="WET15" s="936"/>
      <c r="WEU15" s="936" t="s">
        <v>126</v>
      </c>
      <c r="WEV15" s="936"/>
      <c r="WEW15" s="936" t="s">
        <v>126</v>
      </c>
      <c r="WEX15" s="936"/>
      <c r="WEY15" s="936" t="s">
        <v>126</v>
      </c>
      <c r="WEZ15" s="936"/>
      <c r="WFA15" s="936" t="s">
        <v>126</v>
      </c>
      <c r="WFB15" s="936"/>
      <c r="WFC15" s="936" t="s">
        <v>126</v>
      </c>
      <c r="WFD15" s="936"/>
      <c r="WFE15" s="936" t="s">
        <v>126</v>
      </c>
      <c r="WFF15" s="936"/>
      <c r="WFG15" s="936" t="s">
        <v>126</v>
      </c>
      <c r="WFH15" s="936"/>
      <c r="WFI15" s="936" t="s">
        <v>126</v>
      </c>
      <c r="WFJ15" s="936"/>
      <c r="WFK15" s="936" t="s">
        <v>126</v>
      </c>
      <c r="WFL15" s="936"/>
      <c r="WFM15" s="936" t="s">
        <v>126</v>
      </c>
      <c r="WFN15" s="936"/>
      <c r="WFO15" s="936" t="s">
        <v>126</v>
      </c>
      <c r="WFP15" s="936"/>
      <c r="WFQ15" s="936" t="s">
        <v>126</v>
      </c>
      <c r="WFR15" s="936"/>
      <c r="WFS15" s="936" t="s">
        <v>126</v>
      </c>
      <c r="WFT15" s="936"/>
      <c r="WFU15" s="936" t="s">
        <v>126</v>
      </c>
      <c r="WFV15" s="936"/>
      <c r="WFW15" s="936" t="s">
        <v>126</v>
      </c>
      <c r="WFX15" s="936"/>
      <c r="WFY15" s="936" t="s">
        <v>126</v>
      </c>
      <c r="WFZ15" s="936"/>
      <c r="WGA15" s="936" t="s">
        <v>126</v>
      </c>
      <c r="WGB15" s="936"/>
      <c r="WGC15" s="936" t="s">
        <v>126</v>
      </c>
      <c r="WGD15" s="936"/>
      <c r="WGE15" s="936" t="s">
        <v>126</v>
      </c>
      <c r="WGF15" s="936"/>
      <c r="WGG15" s="936" t="s">
        <v>126</v>
      </c>
      <c r="WGH15" s="936"/>
      <c r="WGI15" s="936" t="s">
        <v>126</v>
      </c>
      <c r="WGJ15" s="936"/>
      <c r="WGK15" s="936" t="s">
        <v>126</v>
      </c>
      <c r="WGL15" s="936"/>
      <c r="WGM15" s="936" t="s">
        <v>126</v>
      </c>
      <c r="WGN15" s="936"/>
      <c r="WGO15" s="936" t="s">
        <v>126</v>
      </c>
      <c r="WGP15" s="936"/>
      <c r="WGQ15" s="936" t="s">
        <v>126</v>
      </c>
      <c r="WGR15" s="936"/>
      <c r="WGS15" s="936" t="s">
        <v>126</v>
      </c>
      <c r="WGT15" s="936"/>
      <c r="WGU15" s="936" t="s">
        <v>126</v>
      </c>
      <c r="WGV15" s="936"/>
      <c r="WGW15" s="936" t="s">
        <v>126</v>
      </c>
      <c r="WGX15" s="936"/>
      <c r="WGY15" s="936" t="s">
        <v>126</v>
      </c>
      <c r="WGZ15" s="936"/>
      <c r="WHA15" s="936" t="s">
        <v>126</v>
      </c>
      <c r="WHB15" s="936"/>
      <c r="WHC15" s="936" t="s">
        <v>126</v>
      </c>
      <c r="WHD15" s="936"/>
      <c r="WHE15" s="936" t="s">
        <v>126</v>
      </c>
      <c r="WHF15" s="936"/>
      <c r="WHG15" s="936" t="s">
        <v>126</v>
      </c>
      <c r="WHH15" s="936"/>
      <c r="WHI15" s="936" t="s">
        <v>126</v>
      </c>
      <c r="WHJ15" s="936"/>
      <c r="WHK15" s="936" t="s">
        <v>126</v>
      </c>
      <c r="WHL15" s="936"/>
      <c r="WHM15" s="936" t="s">
        <v>126</v>
      </c>
      <c r="WHN15" s="936"/>
      <c r="WHO15" s="936" t="s">
        <v>126</v>
      </c>
      <c r="WHP15" s="936"/>
      <c r="WHQ15" s="936" t="s">
        <v>126</v>
      </c>
      <c r="WHR15" s="936"/>
      <c r="WHS15" s="936" t="s">
        <v>126</v>
      </c>
      <c r="WHT15" s="936"/>
      <c r="WHU15" s="936" t="s">
        <v>126</v>
      </c>
      <c r="WHV15" s="936"/>
      <c r="WHW15" s="936" t="s">
        <v>126</v>
      </c>
      <c r="WHX15" s="936"/>
      <c r="WHY15" s="936" t="s">
        <v>126</v>
      </c>
      <c r="WHZ15" s="936"/>
      <c r="WIA15" s="936" t="s">
        <v>126</v>
      </c>
      <c r="WIB15" s="936"/>
      <c r="WIC15" s="936" t="s">
        <v>126</v>
      </c>
      <c r="WID15" s="936"/>
      <c r="WIE15" s="936" t="s">
        <v>126</v>
      </c>
      <c r="WIF15" s="936"/>
      <c r="WIG15" s="936" t="s">
        <v>126</v>
      </c>
      <c r="WIH15" s="936"/>
      <c r="WII15" s="936" t="s">
        <v>126</v>
      </c>
      <c r="WIJ15" s="936"/>
      <c r="WIK15" s="936" t="s">
        <v>126</v>
      </c>
      <c r="WIL15" s="936"/>
      <c r="WIM15" s="936" t="s">
        <v>126</v>
      </c>
      <c r="WIN15" s="936"/>
      <c r="WIO15" s="936" t="s">
        <v>126</v>
      </c>
      <c r="WIP15" s="936"/>
      <c r="WIQ15" s="936" t="s">
        <v>126</v>
      </c>
      <c r="WIR15" s="936"/>
      <c r="WIS15" s="936" t="s">
        <v>126</v>
      </c>
      <c r="WIT15" s="936"/>
      <c r="WIU15" s="936" t="s">
        <v>126</v>
      </c>
      <c r="WIV15" s="936"/>
      <c r="WIW15" s="936" t="s">
        <v>126</v>
      </c>
      <c r="WIX15" s="936"/>
      <c r="WIY15" s="936" t="s">
        <v>126</v>
      </c>
      <c r="WIZ15" s="936"/>
      <c r="WJA15" s="936" t="s">
        <v>126</v>
      </c>
      <c r="WJB15" s="936"/>
      <c r="WJC15" s="936" t="s">
        <v>126</v>
      </c>
      <c r="WJD15" s="936"/>
      <c r="WJE15" s="936" t="s">
        <v>126</v>
      </c>
      <c r="WJF15" s="936"/>
      <c r="WJG15" s="936" t="s">
        <v>126</v>
      </c>
      <c r="WJH15" s="936"/>
      <c r="WJI15" s="936" t="s">
        <v>126</v>
      </c>
      <c r="WJJ15" s="936"/>
      <c r="WJK15" s="936" t="s">
        <v>126</v>
      </c>
      <c r="WJL15" s="936"/>
      <c r="WJM15" s="936" t="s">
        <v>126</v>
      </c>
      <c r="WJN15" s="936"/>
      <c r="WJO15" s="936" t="s">
        <v>126</v>
      </c>
      <c r="WJP15" s="936"/>
      <c r="WJQ15" s="936" t="s">
        <v>126</v>
      </c>
      <c r="WJR15" s="936"/>
      <c r="WJS15" s="936" t="s">
        <v>126</v>
      </c>
      <c r="WJT15" s="936"/>
      <c r="WJU15" s="936" t="s">
        <v>126</v>
      </c>
      <c r="WJV15" s="936"/>
      <c r="WJW15" s="936" t="s">
        <v>126</v>
      </c>
      <c r="WJX15" s="936"/>
      <c r="WJY15" s="936" t="s">
        <v>126</v>
      </c>
      <c r="WJZ15" s="936"/>
      <c r="WKA15" s="936" t="s">
        <v>126</v>
      </c>
      <c r="WKB15" s="936"/>
      <c r="WKC15" s="936" t="s">
        <v>126</v>
      </c>
      <c r="WKD15" s="936"/>
      <c r="WKE15" s="936" t="s">
        <v>126</v>
      </c>
      <c r="WKF15" s="936"/>
      <c r="WKG15" s="936" t="s">
        <v>126</v>
      </c>
      <c r="WKH15" s="936"/>
      <c r="WKI15" s="936" t="s">
        <v>126</v>
      </c>
      <c r="WKJ15" s="936"/>
      <c r="WKK15" s="936" t="s">
        <v>126</v>
      </c>
      <c r="WKL15" s="936"/>
      <c r="WKM15" s="936" t="s">
        <v>126</v>
      </c>
      <c r="WKN15" s="936"/>
      <c r="WKO15" s="936" t="s">
        <v>126</v>
      </c>
      <c r="WKP15" s="936"/>
      <c r="WKQ15" s="936" t="s">
        <v>126</v>
      </c>
      <c r="WKR15" s="936"/>
      <c r="WKS15" s="936" t="s">
        <v>126</v>
      </c>
      <c r="WKT15" s="936"/>
      <c r="WKU15" s="936" t="s">
        <v>126</v>
      </c>
      <c r="WKV15" s="936"/>
      <c r="WKW15" s="936" t="s">
        <v>126</v>
      </c>
      <c r="WKX15" s="936"/>
      <c r="WKY15" s="936" t="s">
        <v>126</v>
      </c>
      <c r="WKZ15" s="936"/>
      <c r="WLA15" s="936" t="s">
        <v>126</v>
      </c>
      <c r="WLB15" s="936"/>
      <c r="WLC15" s="936" t="s">
        <v>126</v>
      </c>
      <c r="WLD15" s="936"/>
      <c r="WLE15" s="936" t="s">
        <v>126</v>
      </c>
      <c r="WLF15" s="936"/>
      <c r="WLG15" s="936" t="s">
        <v>126</v>
      </c>
      <c r="WLH15" s="936"/>
      <c r="WLI15" s="936" t="s">
        <v>126</v>
      </c>
      <c r="WLJ15" s="936"/>
      <c r="WLK15" s="936" t="s">
        <v>126</v>
      </c>
      <c r="WLL15" s="936"/>
      <c r="WLM15" s="936" t="s">
        <v>126</v>
      </c>
      <c r="WLN15" s="936"/>
      <c r="WLO15" s="936" t="s">
        <v>126</v>
      </c>
      <c r="WLP15" s="936"/>
      <c r="WLQ15" s="936" t="s">
        <v>126</v>
      </c>
      <c r="WLR15" s="936"/>
      <c r="WLS15" s="936" t="s">
        <v>126</v>
      </c>
      <c r="WLT15" s="936"/>
      <c r="WLU15" s="936" t="s">
        <v>126</v>
      </c>
      <c r="WLV15" s="936"/>
      <c r="WLW15" s="936" t="s">
        <v>126</v>
      </c>
      <c r="WLX15" s="936"/>
      <c r="WLY15" s="936" t="s">
        <v>126</v>
      </c>
      <c r="WLZ15" s="936"/>
      <c r="WMA15" s="936" t="s">
        <v>126</v>
      </c>
      <c r="WMB15" s="936"/>
      <c r="WMC15" s="936" t="s">
        <v>126</v>
      </c>
      <c r="WMD15" s="936"/>
      <c r="WME15" s="936" t="s">
        <v>126</v>
      </c>
      <c r="WMF15" s="936"/>
      <c r="WMG15" s="936" t="s">
        <v>126</v>
      </c>
      <c r="WMH15" s="936"/>
      <c r="WMI15" s="936" t="s">
        <v>126</v>
      </c>
      <c r="WMJ15" s="936"/>
      <c r="WMK15" s="936" t="s">
        <v>126</v>
      </c>
      <c r="WML15" s="936"/>
      <c r="WMM15" s="936" t="s">
        <v>126</v>
      </c>
      <c r="WMN15" s="936"/>
      <c r="WMO15" s="936" t="s">
        <v>126</v>
      </c>
      <c r="WMP15" s="936"/>
      <c r="WMQ15" s="936" t="s">
        <v>126</v>
      </c>
      <c r="WMR15" s="936"/>
      <c r="WMS15" s="936" t="s">
        <v>126</v>
      </c>
      <c r="WMT15" s="936"/>
      <c r="WMU15" s="936" t="s">
        <v>126</v>
      </c>
      <c r="WMV15" s="936"/>
      <c r="WMW15" s="936" t="s">
        <v>126</v>
      </c>
      <c r="WMX15" s="936"/>
      <c r="WMY15" s="936" t="s">
        <v>126</v>
      </c>
      <c r="WMZ15" s="936"/>
      <c r="WNA15" s="936" t="s">
        <v>126</v>
      </c>
      <c r="WNB15" s="936"/>
      <c r="WNC15" s="936" t="s">
        <v>126</v>
      </c>
      <c r="WND15" s="936"/>
      <c r="WNE15" s="936" t="s">
        <v>126</v>
      </c>
      <c r="WNF15" s="936"/>
      <c r="WNG15" s="936" t="s">
        <v>126</v>
      </c>
      <c r="WNH15" s="936"/>
      <c r="WNI15" s="936" t="s">
        <v>126</v>
      </c>
      <c r="WNJ15" s="936"/>
      <c r="WNK15" s="936" t="s">
        <v>126</v>
      </c>
      <c r="WNL15" s="936"/>
      <c r="WNM15" s="936" t="s">
        <v>126</v>
      </c>
      <c r="WNN15" s="936"/>
      <c r="WNO15" s="936" t="s">
        <v>126</v>
      </c>
      <c r="WNP15" s="936"/>
      <c r="WNQ15" s="936" t="s">
        <v>126</v>
      </c>
      <c r="WNR15" s="936"/>
      <c r="WNS15" s="936" t="s">
        <v>126</v>
      </c>
      <c r="WNT15" s="936"/>
      <c r="WNU15" s="936" t="s">
        <v>126</v>
      </c>
      <c r="WNV15" s="936"/>
      <c r="WNW15" s="936" t="s">
        <v>126</v>
      </c>
      <c r="WNX15" s="936"/>
      <c r="WNY15" s="936" t="s">
        <v>126</v>
      </c>
      <c r="WNZ15" s="936"/>
      <c r="WOA15" s="936" t="s">
        <v>126</v>
      </c>
      <c r="WOB15" s="936"/>
      <c r="WOC15" s="936" t="s">
        <v>126</v>
      </c>
      <c r="WOD15" s="936"/>
      <c r="WOE15" s="936" t="s">
        <v>126</v>
      </c>
      <c r="WOF15" s="936"/>
      <c r="WOG15" s="936" t="s">
        <v>126</v>
      </c>
      <c r="WOH15" s="936"/>
      <c r="WOI15" s="936" t="s">
        <v>126</v>
      </c>
      <c r="WOJ15" s="936"/>
      <c r="WOK15" s="936" t="s">
        <v>126</v>
      </c>
      <c r="WOL15" s="936"/>
      <c r="WOM15" s="936" t="s">
        <v>126</v>
      </c>
      <c r="WON15" s="936"/>
      <c r="WOO15" s="936" t="s">
        <v>126</v>
      </c>
      <c r="WOP15" s="936"/>
      <c r="WOQ15" s="936" t="s">
        <v>126</v>
      </c>
      <c r="WOR15" s="936"/>
      <c r="WOS15" s="936" t="s">
        <v>126</v>
      </c>
      <c r="WOT15" s="936"/>
      <c r="WOU15" s="936" t="s">
        <v>126</v>
      </c>
      <c r="WOV15" s="936"/>
      <c r="WOW15" s="936" t="s">
        <v>126</v>
      </c>
      <c r="WOX15" s="936"/>
      <c r="WOY15" s="936" t="s">
        <v>126</v>
      </c>
      <c r="WOZ15" s="936"/>
      <c r="WPA15" s="936" t="s">
        <v>126</v>
      </c>
      <c r="WPB15" s="936"/>
      <c r="WPC15" s="936" t="s">
        <v>126</v>
      </c>
      <c r="WPD15" s="936"/>
      <c r="WPE15" s="936" t="s">
        <v>126</v>
      </c>
      <c r="WPF15" s="936"/>
      <c r="WPG15" s="936" t="s">
        <v>126</v>
      </c>
      <c r="WPH15" s="936"/>
      <c r="WPI15" s="936" t="s">
        <v>126</v>
      </c>
      <c r="WPJ15" s="936"/>
      <c r="WPK15" s="936" t="s">
        <v>126</v>
      </c>
      <c r="WPL15" s="936"/>
      <c r="WPM15" s="936" t="s">
        <v>126</v>
      </c>
      <c r="WPN15" s="936"/>
      <c r="WPO15" s="936" t="s">
        <v>126</v>
      </c>
      <c r="WPP15" s="936"/>
      <c r="WPQ15" s="936" t="s">
        <v>126</v>
      </c>
      <c r="WPR15" s="936"/>
      <c r="WPS15" s="936" t="s">
        <v>126</v>
      </c>
      <c r="WPT15" s="936"/>
      <c r="WPU15" s="936" t="s">
        <v>126</v>
      </c>
      <c r="WPV15" s="936"/>
      <c r="WPW15" s="936" t="s">
        <v>126</v>
      </c>
      <c r="WPX15" s="936"/>
      <c r="WPY15" s="936" t="s">
        <v>126</v>
      </c>
      <c r="WPZ15" s="936"/>
      <c r="WQA15" s="936" t="s">
        <v>126</v>
      </c>
      <c r="WQB15" s="936"/>
      <c r="WQC15" s="936" t="s">
        <v>126</v>
      </c>
      <c r="WQD15" s="936"/>
      <c r="WQE15" s="936" t="s">
        <v>126</v>
      </c>
      <c r="WQF15" s="936"/>
      <c r="WQG15" s="936" t="s">
        <v>126</v>
      </c>
      <c r="WQH15" s="936"/>
      <c r="WQI15" s="936" t="s">
        <v>126</v>
      </c>
      <c r="WQJ15" s="936"/>
      <c r="WQK15" s="936" t="s">
        <v>126</v>
      </c>
      <c r="WQL15" s="936"/>
      <c r="WQM15" s="936" t="s">
        <v>126</v>
      </c>
      <c r="WQN15" s="936"/>
      <c r="WQO15" s="936" t="s">
        <v>126</v>
      </c>
      <c r="WQP15" s="936"/>
      <c r="WQQ15" s="936" t="s">
        <v>126</v>
      </c>
      <c r="WQR15" s="936"/>
      <c r="WQS15" s="936" t="s">
        <v>126</v>
      </c>
      <c r="WQT15" s="936"/>
      <c r="WQU15" s="936" t="s">
        <v>126</v>
      </c>
      <c r="WQV15" s="936"/>
      <c r="WQW15" s="936" t="s">
        <v>126</v>
      </c>
      <c r="WQX15" s="936"/>
      <c r="WQY15" s="936" t="s">
        <v>126</v>
      </c>
      <c r="WQZ15" s="936"/>
      <c r="WRA15" s="936" t="s">
        <v>126</v>
      </c>
      <c r="WRB15" s="936"/>
      <c r="WRC15" s="936" t="s">
        <v>126</v>
      </c>
      <c r="WRD15" s="936"/>
      <c r="WRE15" s="936" t="s">
        <v>126</v>
      </c>
      <c r="WRF15" s="936"/>
      <c r="WRG15" s="936" t="s">
        <v>126</v>
      </c>
      <c r="WRH15" s="936"/>
      <c r="WRI15" s="936" t="s">
        <v>126</v>
      </c>
      <c r="WRJ15" s="936"/>
      <c r="WRK15" s="936" t="s">
        <v>126</v>
      </c>
      <c r="WRL15" s="936"/>
      <c r="WRM15" s="936" t="s">
        <v>126</v>
      </c>
      <c r="WRN15" s="936"/>
      <c r="WRO15" s="936" t="s">
        <v>126</v>
      </c>
      <c r="WRP15" s="936"/>
      <c r="WRQ15" s="936" t="s">
        <v>126</v>
      </c>
      <c r="WRR15" s="936"/>
      <c r="WRS15" s="936" t="s">
        <v>126</v>
      </c>
      <c r="WRT15" s="936"/>
      <c r="WRU15" s="936" t="s">
        <v>126</v>
      </c>
      <c r="WRV15" s="936"/>
      <c r="WRW15" s="936" t="s">
        <v>126</v>
      </c>
      <c r="WRX15" s="936"/>
      <c r="WRY15" s="936" t="s">
        <v>126</v>
      </c>
      <c r="WRZ15" s="936"/>
      <c r="WSA15" s="936" t="s">
        <v>126</v>
      </c>
      <c r="WSB15" s="936"/>
      <c r="WSC15" s="936" t="s">
        <v>126</v>
      </c>
      <c r="WSD15" s="936"/>
      <c r="WSE15" s="936" t="s">
        <v>126</v>
      </c>
      <c r="WSF15" s="936"/>
      <c r="WSG15" s="936" t="s">
        <v>126</v>
      </c>
      <c r="WSH15" s="936"/>
      <c r="WSI15" s="936" t="s">
        <v>126</v>
      </c>
      <c r="WSJ15" s="936"/>
      <c r="WSK15" s="936" t="s">
        <v>126</v>
      </c>
      <c r="WSL15" s="936"/>
      <c r="WSM15" s="936" t="s">
        <v>126</v>
      </c>
      <c r="WSN15" s="936"/>
      <c r="WSO15" s="936" t="s">
        <v>126</v>
      </c>
      <c r="WSP15" s="936"/>
      <c r="WSQ15" s="936" t="s">
        <v>126</v>
      </c>
      <c r="WSR15" s="936"/>
      <c r="WSS15" s="936" t="s">
        <v>126</v>
      </c>
      <c r="WST15" s="936"/>
      <c r="WSU15" s="936" t="s">
        <v>126</v>
      </c>
      <c r="WSV15" s="936"/>
      <c r="WSW15" s="936" t="s">
        <v>126</v>
      </c>
      <c r="WSX15" s="936"/>
      <c r="WSY15" s="936" t="s">
        <v>126</v>
      </c>
      <c r="WSZ15" s="936"/>
      <c r="WTA15" s="936" t="s">
        <v>126</v>
      </c>
      <c r="WTB15" s="936"/>
      <c r="WTC15" s="936" t="s">
        <v>126</v>
      </c>
      <c r="WTD15" s="936"/>
      <c r="WTE15" s="936" t="s">
        <v>126</v>
      </c>
      <c r="WTF15" s="936"/>
      <c r="WTG15" s="936" t="s">
        <v>126</v>
      </c>
      <c r="WTH15" s="936"/>
      <c r="WTI15" s="936" t="s">
        <v>126</v>
      </c>
      <c r="WTJ15" s="936"/>
      <c r="WTK15" s="936" t="s">
        <v>126</v>
      </c>
      <c r="WTL15" s="936"/>
      <c r="WTM15" s="936" t="s">
        <v>126</v>
      </c>
      <c r="WTN15" s="936"/>
      <c r="WTO15" s="936" t="s">
        <v>126</v>
      </c>
      <c r="WTP15" s="936"/>
      <c r="WTQ15" s="936" t="s">
        <v>126</v>
      </c>
      <c r="WTR15" s="936"/>
      <c r="WTS15" s="936" t="s">
        <v>126</v>
      </c>
      <c r="WTT15" s="936"/>
      <c r="WTU15" s="936" t="s">
        <v>126</v>
      </c>
      <c r="WTV15" s="936"/>
      <c r="WTW15" s="936" t="s">
        <v>126</v>
      </c>
      <c r="WTX15" s="936"/>
      <c r="WTY15" s="936" t="s">
        <v>126</v>
      </c>
      <c r="WTZ15" s="936"/>
      <c r="WUA15" s="936" t="s">
        <v>126</v>
      </c>
      <c r="WUB15" s="936"/>
      <c r="WUC15" s="936" t="s">
        <v>126</v>
      </c>
      <c r="WUD15" s="936"/>
      <c r="WUE15" s="936" t="s">
        <v>126</v>
      </c>
      <c r="WUF15" s="936"/>
      <c r="WUG15" s="936" t="s">
        <v>126</v>
      </c>
      <c r="WUH15" s="936"/>
      <c r="WUI15" s="936" t="s">
        <v>126</v>
      </c>
      <c r="WUJ15" s="936"/>
      <c r="WUK15" s="936" t="s">
        <v>126</v>
      </c>
      <c r="WUL15" s="936"/>
      <c r="WUM15" s="936" t="s">
        <v>126</v>
      </c>
      <c r="WUN15" s="936"/>
      <c r="WUO15" s="936" t="s">
        <v>126</v>
      </c>
      <c r="WUP15" s="936"/>
      <c r="WUQ15" s="936" t="s">
        <v>126</v>
      </c>
      <c r="WUR15" s="936"/>
      <c r="WUS15" s="936" t="s">
        <v>126</v>
      </c>
      <c r="WUT15" s="936"/>
      <c r="WUU15" s="936" t="s">
        <v>126</v>
      </c>
      <c r="WUV15" s="936"/>
      <c r="WUW15" s="936" t="s">
        <v>126</v>
      </c>
      <c r="WUX15" s="936"/>
      <c r="WUY15" s="936" t="s">
        <v>126</v>
      </c>
      <c r="WUZ15" s="936"/>
      <c r="WVA15" s="936" t="s">
        <v>126</v>
      </c>
      <c r="WVB15" s="936"/>
      <c r="WVC15" s="936" t="s">
        <v>126</v>
      </c>
      <c r="WVD15" s="936"/>
      <c r="WVE15" s="936" t="s">
        <v>126</v>
      </c>
      <c r="WVF15" s="936"/>
      <c r="WVG15" s="936" t="s">
        <v>126</v>
      </c>
      <c r="WVH15" s="936"/>
      <c r="WVI15" s="936" t="s">
        <v>126</v>
      </c>
      <c r="WVJ15" s="936"/>
      <c r="WVK15" s="936" t="s">
        <v>126</v>
      </c>
      <c r="WVL15" s="936"/>
      <c r="WVM15" s="936" t="s">
        <v>126</v>
      </c>
      <c r="WVN15" s="936"/>
      <c r="WVO15" s="936" t="s">
        <v>126</v>
      </c>
      <c r="WVP15" s="936"/>
      <c r="WVQ15" s="936" t="s">
        <v>126</v>
      </c>
      <c r="WVR15" s="936"/>
      <c r="WVS15" s="936" t="s">
        <v>126</v>
      </c>
      <c r="WVT15" s="936"/>
      <c r="WVU15" s="936" t="s">
        <v>126</v>
      </c>
      <c r="WVV15" s="936"/>
      <c r="WVW15" s="936" t="s">
        <v>126</v>
      </c>
      <c r="WVX15" s="936"/>
      <c r="WVY15" s="936" t="s">
        <v>126</v>
      </c>
      <c r="WVZ15" s="936"/>
      <c r="WWA15" s="936" t="s">
        <v>126</v>
      </c>
      <c r="WWB15" s="936"/>
      <c r="WWC15" s="936" t="s">
        <v>126</v>
      </c>
      <c r="WWD15" s="936"/>
      <c r="WWE15" s="936" t="s">
        <v>126</v>
      </c>
      <c r="WWF15" s="936"/>
      <c r="WWG15" s="936" t="s">
        <v>126</v>
      </c>
      <c r="WWH15" s="936"/>
      <c r="WWI15" s="936" t="s">
        <v>126</v>
      </c>
      <c r="WWJ15" s="936"/>
      <c r="WWK15" s="936" t="s">
        <v>126</v>
      </c>
      <c r="WWL15" s="936"/>
      <c r="WWM15" s="936" t="s">
        <v>126</v>
      </c>
      <c r="WWN15" s="936"/>
      <c r="WWO15" s="936" t="s">
        <v>126</v>
      </c>
      <c r="WWP15" s="936"/>
      <c r="WWQ15" s="936" t="s">
        <v>126</v>
      </c>
      <c r="WWR15" s="936"/>
      <c r="WWS15" s="936" t="s">
        <v>126</v>
      </c>
      <c r="WWT15" s="936"/>
      <c r="WWU15" s="936" t="s">
        <v>126</v>
      </c>
      <c r="WWV15" s="936"/>
      <c r="WWW15" s="936" t="s">
        <v>126</v>
      </c>
      <c r="WWX15" s="936"/>
      <c r="WWY15" s="936" t="s">
        <v>126</v>
      </c>
      <c r="WWZ15" s="936"/>
      <c r="WXA15" s="936" t="s">
        <v>126</v>
      </c>
      <c r="WXB15" s="936"/>
      <c r="WXC15" s="936" t="s">
        <v>126</v>
      </c>
      <c r="WXD15" s="936"/>
      <c r="WXE15" s="936" t="s">
        <v>126</v>
      </c>
      <c r="WXF15" s="936"/>
      <c r="WXG15" s="936" t="s">
        <v>126</v>
      </c>
      <c r="WXH15" s="936"/>
      <c r="WXI15" s="936" t="s">
        <v>126</v>
      </c>
      <c r="WXJ15" s="936"/>
      <c r="WXK15" s="936" t="s">
        <v>126</v>
      </c>
      <c r="WXL15" s="936"/>
      <c r="WXM15" s="936" t="s">
        <v>126</v>
      </c>
      <c r="WXN15" s="936"/>
      <c r="WXO15" s="936" t="s">
        <v>126</v>
      </c>
      <c r="WXP15" s="936"/>
      <c r="WXQ15" s="936" t="s">
        <v>126</v>
      </c>
      <c r="WXR15" s="936"/>
      <c r="WXS15" s="936" t="s">
        <v>126</v>
      </c>
      <c r="WXT15" s="936"/>
      <c r="WXU15" s="936" t="s">
        <v>126</v>
      </c>
      <c r="WXV15" s="936"/>
      <c r="WXW15" s="936" t="s">
        <v>126</v>
      </c>
      <c r="WXX15" s="936"/>
      <c r="WXY15" s="936" t="s">
        <v>126</v>
      </c>
      <c r="WXZ15" s="936"/>
      <c r="WYA15" s="936" t="s">
        <v>126</v>
      </c>
      <c r="WYB15" s="936"/>
      <c r="WYC15" s="936" t="s">
        <v>126</v>
      </c>
      <c r="WYD15" s="936"/>
      <c r="WYE15" s="936" t="s">
        <v>126</v>
      </c>
      <c r="WYF15" s="936"/>
      <c r="WYG15" s="936" t="s">
        <v>126</v>
      </c>
      <c r="WYH15" s="936"/>
      <c r="WYI15" s="936" t="s">
        <v>126</v>
      </c>
      <c r="WYJ15" s="936"/>
      <c r="WYK15" s="936" t="s">
        <v>126</v>
      </c>
      <c r="WYL15" s="936"/>
      <c r="WYM15" s="936" t="s">
        <v>126</v>
      </c>
      <c r="WYN15" s="936"/>
      <c r="WYO15" s="936" t="s">
        <v>126</v>
      </c>
      <c r="WYP15" s="936"/>
      <c r="WYQ15" s="936" t="s">
        <v>126</v>
      </c>
      <c r="WYR15" s="936"/>
      <c r="WYS15" s="936" t="s">
        <v>126</v>
      </c>
      <c r="WYT15" s="936"/>
      <c r="WYU15" s="936" t="s">
        <v>126</v>
      </c>
      <c r="WYV15" s="936"/>
      <c r="WYW15" s="936" t="s">
        <v>126</v>
      </c>
      <c r="WYX15" s="936"/>
      <c r="WYY15" s="936" t="s">
        <v>126</v>
      </c>
      <c r="WYZ15" s="936"/>
      <c r="WZA15" s="936" t="s">
        <v>126</v>
      </c>
      <c r="WZB15" s="936"/>
      <c r="WZC15" s="936" t="s">
        <v>126</v>
      </c>
      <c r="WZD15" s="936"/>
      <c r="WZE15" s="936" t="s">
        <v>126</v>
      </c>
      <c r="WZF15" s="936"/>
      <c r="WZG15" s="936" t="s">
        <v>126</v>
      </c>
      <c r="WZH15" s="936"/>
      <c r="WZI15" s="936" t="s">
        <v>126</v>
      </c>
      <c r="WZJ15" s="936"/>
      <c r="WZK15" s="936" t="s">
        <v>126</v>
      </c>
      <c r="WZL15" s="936"/>
      <c r="WZM15" s="936" t="s">
        <v>126</v>
      </c>
      <c r="WZN15" s="936"/>
      <c r="WZO15" s="936" t="s">
        <v>126</v>
      </c>
      <c r="WZP15" s="936"/>
      <c r="WZQ15" s="936" t="s">
        <v>126</v>
      </c>
      <c r="WZR15" s="936"/>
      <c r="WZS15" s="936" t="s">
        <v>126</v>
      </c>
      <c r="WZT15" s="936"/>
      <c r="WZU15" s="936" t="s">
        <v>126</v>
      </c>
      <c r="WZV15" s="936"/>
      <c r="WZW15" s="936" t="s">
        <v>126</v>
      </c>
      <c r="WZX15" s="936"/>
      <c r="WZY15" s="936" t="s">
        <v>126</v>
      </c>
      <c r="WZZ15" s="936"/>
      <c r="XAA15" s="936" t="s">
        <v>126</v>
      </c>
      <c r="XAB15" s="936"/>
      <c r="XAC15" s="936" t="s">
        <v>126</v>
      </c>
      <c r="XAD15" s="936"/>
      <c r="XAE15" s="936" t="s">
        <v>126</v>
      </c>
      <c r="XAF15" s="936"/>
      <c r="XAG15" s="936" t="s">
        <v>126</v>
      </c>
      <c r="XAH15" s="936"/>
      <c r="XAI15" s="936" t="s">
        <v>126</v>
      </c>
      <c r="XAJ15" s="936"/>
      <c r="XAK15" s="936" t="s">
        <v>126</v>
      </c>
      <c r="XAL15" s="936"/>
      <c r="XAM15" s="936" t="s">
        <v>126</v>
      </c>
      <c r="XAN15" s="936"/>
      <c r="XAO15" s="936" t="s">
        <v>126</v>
      </c>
      <c r="XAP15" s="936"/>
      <c r="XAQ15" s="936" t="s">
        <v>126</v>
      </c>
      <c r="XAR15" s="936"/>
      <c r="XAS15" s="936" t="s">
        <v>126</v>
      </c>
      <c r="XAT15" s="936"/>
      <c r="XAU15" s="936" t="s">
        <v>126</v>
      </c>
      <c r="XAV15" s="936"/>
      <c r="XAW15" s="936" t="s">
        <v>126</v>
      </c>
      <c r="XAX15" s="936"/>
      <c r="XAY15" s="936" t="s">
        <v>126</v>
      </c>
      <c r="XAZ15" s="936"/>
      <c r="XBA15" s="936" t="s">
        <v>126</v>
      </c>
      <c r="XBB15" s="936"/>
      <c r="XBC15" s="936" t="s">
        <v>126</v>
      </c>
      <c r="XBD15" s="936"/>
      <c r="XBE15" s="936" t="s">
        <v>126</v>
      </c>
      <c r="XBF15" s="936"/>
      <c r="XBG15" s="936" t="s">
        <v>126</v>
      </c>
      <c r="XBH15" s="936"/>
      <c r="XBI15" s="936" t="s">
        <v>126</v>
      </c>
      <c r="XBJ15" s="936"/>
      <c r="XBK15" s="936" t="s">
        <v>126</v>
      </c>
      <c r="XBL15" s="936"/>
      <c r="XBM15" s="936" t="s">
        <v>126</v>
      </c>
      <c r="XBN15" s="936"/>
      <c r="XBO15" s="936" t="s">
        <v>126</v>
      </c>
      <c r="XBP15" s="936"/>
      <c r="XBQ15" s="936" t="s">
        <v>126</v>
      </c>
      <c r="XBR15" s="936"/>
      <c r="XBS15" s="936" t="s">
        <v>126</v>
      </c>
      <c r="XBT15" s="936"/>
      <c r="XBU15" s="936" t="s">
        <v>126</v>
      </c>
      <c r="XBV15" s="936"/>
      <c r="XBW15" s="936" t="s">
        <v>126</v>
      </c>
      <c r="XBX15" s="936"/>
      <c r="XBY15" s="936" t="s">
        <v>126</v>
      </c>
      <c r="XBZ15" s="936"/>
      <c r="XCA15" s="936" t="s">
        <v>126</v>
      </c>
      <c r="XCB15" s="936"/>
      <c r="XCC15" s="936" t="s">
        <v>126</v>
      </c>
      <c r="XCD15" s="936"/>
      <c r="XCE15" s="936" t="s">
        <v>126</v>
      </c>
      <c r="XCF15" s="936"/>
      <c r="XCG15" s="936" t="s">
        <v>126</v>
      </c>
      <c r="XCH15" s="936"/>
      <c r="XCI15" s="936" t="s">
        <v>126</v>
      </c>
      <c r="XCJ15" s="936"/>
      <c r="XCK15" s="936" t="s">
        <v>126</v>
      </c>
      <c r="XCL15" s="936"/>
      <c r="XCM15" s="936" t="s">
        <v>126</v>
      </c>
      <c r="XCN15" s="936"/>
      <c r="XCO15" s="936" t="s">
        <v>126</v>
      </c>
      <c r="XCP15" s="936"/>
      <c r="XCQ15" s="936" t="s">
        <v>126</v>
      </c>
      <c r="XCR15" s="936"/>
      <c r="XCS15" s="936" t="s">
        <v>126</v>
      </c>
      <c r="XCT15" s="936"/>
      <c r="XCU15" s="936" t="s">
        <v>126</v>
      </c>
      <c r="XCV15" s="936"/>
      <c r="XCW15" s="936" t="s">
        <v>126</v>
      </c>
      <c r="XCX15" s="936"/>
      <c r="XCY15" s="936" t="s">
        <v>126</v>
      </c>
      <c r="XCZ15" s="936"/>
      <c r="XDA15" s="936" t="s">
        <v>126</v>
      </c>
      <c r="XDB15" s="936"/>
      <c r="XDC15" s="936" t="s">
        <v>126</v>
      </c>
      <c r="XDD15" s="936"/>
      <c r="XDE15" s="936" t="s">
        <v>126</v>
      </c>
      <c r="XDF15" s="936"/>
      <c r="XDG15" s="936" t="s">
        <v>126</v>
      </c>
      <c r="XDH15" s="936"/>
      <c r="XDI15" s="936" t="s">
        <v>126</v>
      </c>
      <c r="XDJ15" s="936"/>
      <c r="XDK15" s="936" t="s">
        <v>126</v>
      </c>
      <c r="XDL15" s="936"/>
      <c r="XDM15" s="936" t="s">
        <v>126</v>
      </c>
      <c r="XDN15" s="936"/>
      <c r="XDO15" s="936" t="s">
        <v>126</v>
      </c>
      <c r="XDP15" s="936"/>
      <c r="XDQ15" s="936" t="s">
        <v>126</v>
      </c>
      <c r="XDR15" s="936"/>
      <c r="XDS15" s="936" t="s">
        <v>126</v>
      </c>
      <c r="XDT15" s="936"/>
      <c r="XDU15" s="936" t="s">
        <v>126</v>
      </c>
      <c r="XDV15" s="936"/>
      <c r="XDW15" s="936" t="s">
        <v>126</v>
      </c>
      <c r="XDX15" s="936"/>
      <c r="XDY15" s="936" t="s">
        <v>126</v>
      </c>
      <c r="XDZ15" s="936"/>
      <c r="XEA15" s="936" t="s">
        <v>126</v>
      </c>
      <c r="XEB15" s="936"/>
      <c r="XEC15" s="936" t="s">
        <v>126</v>
      </c>
      <c r="XED15" s="936"/>
      <c r="XEE15" s="936" t="s">
        <v>126</v>
      </c>
      <c r="XEF15" s="936"/>
      <c r="XEG15" s="936" t="s">
        <v>126</v>
      </c>
      <c r="XEH15" s="936"/>
      <c r="XEI15" s="936" t="s">
        <v>126</v>
      </c>
      <c r="XEJ15" s="936"/>
      <c r="XEK15" s="936" t="s">
        <v>126</v>
      </c>
      <c r="XEL15" s="936"/>
      <c r="XEM15" s="936" t="s">
        <v>126</v>
      </c>
      <c r="XEN15" s="936"/>
      <c r="XEO15" s="936" t="s">
        <v>126</v>
      </c>
      <c r="XEP15" s="936"/>
      <c r="XEQ15" s="936" t="s">
        <v>126</v>
      </c>
      <c r="XER15" s="936"/>
      <c r="XES15" s="936" t="s">
        <v>126</v>
      </c>
      <c r="XET15" s="936"/>
      <c r="XEU15" s="936" t="s">
        <v>126</v>
      </c>
      <c r="XEV15" s="936"/>
      <c r="XEW15" s="936" t="s">
        <v>126</v>
      </c>
      <c r="XEX15" s="936"/>
      <c r="XEY15" s="936" t="s">
        <v>126</v>
      </c>
      <c r="XEZ15" s="936"/>
      <c r="XFA15" s="936" t="s">
        <v>126</v>
      </c>
      <c r="XFB15" s="936"/>
      <c r="XFC15" s="936" t="s">
        <v>126</v>
      </c>
      <c r="XFD15" s="936"/>
    </row>
    <row r="16" spans="1:16384" ht="18.75" customHeight="1" x14ac:dyDescent="0.25">
      <c r="A16" s="518"/>
      <c r="B16" s="518"/>
      <c r="C16" s="519"/>
      <c r="D16" s="519"/>
      <c r="E16" s="267"/>
      <c r="F16" s="267"/>
      <c r="G16" s="276"/>
      <c r="H16" s="28"/>
      <c r="I16" s="24"/>
      <c r="J16" s="24"/>
      <c r="K16" s="24"/>
      <c r="L16" s="24"/>
      <c r="M16" s="24"/>
    </row>
    <row r="17" spans="1:13" ht="18.75" customHeight="1" x14ac:dyDescent="0.25">
      <c r="A17" s="322" t="s">
        <v>338</v>
      </c>
      <c r="C17" s="334">
        <v>54</v>
      </c>
      <c r="D17" s="334"/>
      <c r="E17" s="85"/>
      <c r="F17" s="85"/>
      <c r="G17" s="85"/>
      <c r="H17" s="28"/>
      <c r="I17" s="24"/>
      <c r="J17" s="24"/>
      <c r="K17" s="24"/>
      <c r="L17" s="24"/>
      <c r="M17" s="24"/>
    </row>
    <row r="18" spans="1:13" ht="23.25" customHeight="1" x14ac:dyDescent="0.25">
      <c r="C18" s="240"/>
      <c r="D18" s="337"/>
    </row>
  </sheetData>
  <mergeCells count="8198">
    <mergeCell ref="O15:P15"/>
    <mergeCell ref="Q15:R15"/>
    <mergeCell ref="S15:T15"/>
    <mergeCell ref="U15:V15"/>
    <mergeCell ref="W15:X15"/>
    <mergeCell ref="E15:F15"/>
    <mergeCell ref="G15:H15"/>
    <mergeCell ref="I15:J15"/>
    <mergeCell ref="K15:L15"/>
    <mergeCell ref="M15:N15"/>
    <mergeCell ref="A2:D2"/>
    <mergeCell ref="C3:D3"/>
    <mergeCell ref="A1:D1"/>
    <mergeCell ref="C4:D7"/>
    <mergeCell ref="C9:D12"/>
    <mergeCell ref="A14:B14"/>
    <mergeCell ref="A15:B15"/>
    <mergeCell ref="C15:D15"/>
    <mergeCell ref="BC15:BD15"/>
    <mergeCell ref="BE15:BF15"/>
    <mergeCell ref="BG15:BH15"/>
    <mergeCell ref="BI15:BJ15"/>
    <mergeCell ref="BK15:BL15"/>
    <mergeCell ref="AS15:AT15"/>
    <mergeCell ref="AU15:AV15"/>
    <mergeCell ref="AW15:AX15"/>
    <mergeCell ref="AY15:AZ15"/>
    <mergeCell ref="BA15:BB15"/>
    <mergeCell ref="AI15:AJ15"/>
    <mergeCell ref="AK15:AL15"/>
    <mergeCell ref="AM15:AN15"/>
    <mergeCell ref="AO15:AP15"/>
    <mergeCell ref="AQ15:AR15"/>
    <mergeCell ref="Y15:Z15"/>
    <mergeCell ref="AA15:AB15"/>
    <mergeCell ref="AC15:AD15"/>
    <mergeCell ref="AE15:AF15"/>
    <mergeCell ref="AG15:AH15"/>
    <mergeCell ref="CQ15:CR15"/>
    <mergeCell ref="CS15:CT15"/>
    <mergeCell ref="CU15:CV15"/>
    <mergeCell ref="CW15:CX15"/>
    <mergeCell ref="CY15:CZ15"/>
    <mergeCell ref="CG15:CH15"/>
    <mergeCell ref="CI15:CJ15"/>
    <mergeCell ref="CK15:CL15"/>
    <mergeCell ref="CM15:CN15"/>
    <mergeCell ref="CO15:CP15"/>
    <mergeCell ref="BW15:BX15"/>
    <mergeCell ref="BY15:BZ15"/>
    <mergeCell ref="CA15:CB15"/>
    <mergeCell ref="CC15:CD15"/>
    <mergeCell ref="CE15:CF15"/>
    <mergeCell ref="BM15:BN15"/>
    <mergeCell ref="BO15:BP15"/>
    <mergeCell ref="BQ15:BR15"/>
    <mergeCell ref="BS15:BT15"/>
    <mergeCell ref="BU15:BV15"/>
    <mergeCell ref="EE15:EF15"/>
    <mergeCell ref="EG15:EH15"/>
    <mergeCell ref="EI15:EJ15"/>
    <mergeCell ref="EK15:EL15"/>
    <mergeCell ref="EM15:EN15"/>
    <mergeCell ref="DU15:DV15"/>
    <mergeCell ref="DW15:DX15"/>
    <mergeCell ref="DY15:DZ15"/>
    <mergeCell ref="EA15:EB15"/>
    <mergeCell ref="EC15:ED15"/>
    <mergeCell ref="DK15:DL15"/>
    <mergeCell ref="DM15:DN15"/>
    <mergeCell ref="DO15:DP15"/>
    <mergeCell ref="DQ15:DR15"/>
    <mergeCell ref="DS15:DT15"/>
    <mergeCell ref="DA15:DB15"/>
    <mergeCell ref="DC15:DD15"/>
    <mergeCell ref="DE15:DF15"/>
    <mergeCell ref="DG15:DH15"/>
    <mergeCell ref="DI15:DJ15"/>
    <mergeCell ref="FS15:FT15"/>
    <mergeCell ref="FU15:FV15"/>
    <mergeCell ref="FW15:FX15"/>
    <mergeCell ref="FY15:FZ15"/>
    <mergeCell ref="GA15:GB15"/>
    <mergeCell ref="FI15:FJ15"/>
    <mergeCell ref="FK15:FL15"/>
    <mergeCell ref="FM15:FN15"/>
    <mergeCell ref="FO15:FP15"/>
    <mergeCell ref="FQ15:FR15"/>
    <mergeCell ref="EY15:EZ15"/>
    <mergeCell ref="FA15:FB15"/>
    <mergeCell ref="FC15:FD15"/>
    <mergeCell ref="FE15:FF15"/>
    <mergeCell ref="FG15:FH15"/>
    <mergeCell ref="EO15:EP15"/>
    <mergeCell ref="EQ15:ER15"/>
    <mergeCell ref="ES15:ET15"/>
    <mergeCell ref="EU15:EV15"/>
    <mergeCell ref="EW15:EX15"/>
    <mergeCell ref="HG15:HH15"/>
    <mergeCell ref="HI15:HJ15"/>
    <mergeCell ref="HK15:HL15"/>
    <mergeCell ref="HM15:HN15"/>
    <mergeCell ref="HO15:HP15"/>
    <mergeCell ref="GW15:GX15"/>
    <mergeCell ref="GY15:GZ15"/>
    <mergeCell ref="HA15:HB15"/>
    <mergeCell ref="HC15:HD15"/>
    <mergeCell ref="HE15:HF15"/>
    <mergeCell ref="GM15:GN15"/>
    <mergeCell ref="GO15:GP15"/>
    <mergeCell ref="GQ15:GR15"/>
    <mergeCell ref="GS15:GT15"/>
    <mergeCell ref="GU15:GV15"/>
    <mergeCell ref="GC15:GD15"/>
    <mergeCell ref="GE15:GF15"/>
    <mergeCell ref="GG15:GH15"/>
    <mergeCell ref="GI15:GJ15"/>
    <mergeCell ref="GK15:GL15"/>
    <mergeCell ref="IU15:IV15"/>
    <mergeCell ref="IW15:IX15"/>
    <mergeCell ref="IY15:IZ15"/>
    <mergeCell ref="JA15:JB15"/>
    <mergeCell ref="JC15:JD15"/>
    <mergeCell ref="IK15:IL15"/>
    <mergeCell ref="IM15:IN15"/>
    <mergeCell ref="IO15:IP15"/>
    <mergeCell ref="IQ15:IR15"/>
    <mergeCell ref="IS15:IT15"/>
    <mergeCell ref="IA15:IB15"/>
    <mergeCell ref="IC15:ID15"/>
    <mergeCell ref="IE15:IF15"/>
    <mergeCell ref="IG15:IH15"/>
    <mergeCell ref="II15:IJ15"/>
    <mergeCell ref="HQ15:HR15"/>
    <mergeCell ref="HS15:HT15"/>
    <mergeCell ref="HU15:HV15"/>
    <mergeCell ref="HW15:HX15"/>
    <mergeCell ref="HY15:HZ15"/>
    <mergeCell ref="KI15:KJ15"/>
    <mergeCell ref="KK15:KL15"/>
    <mergeCell ref="KM15:KN15"/>
    <mergeCell ref="KO15:KP15"/>
    <mergeCell ref="KQ15:KR15"/>
    <mergeCell ref="JY15:JZ15"/>
    <mergeCell ref="KA15:KB15"/>
    <mergeCell ref="KC15:KD15"/>
    <mergeCell ref="KE15:KF15"/>
    <mergeCell ref="KG15:KH15"/>
    <mergeCell ref="JO15:JP15"/>
    <mergeCell ref="JQ15:JR15"/>
    <mergeCell ref="JS15:JT15"/>
    <mergeCell ref="JU15:JV15"/>
    <mergeCell ref="JW15:JX15"/>
    <mergeCell ref="JE15:JF15"/>
    <mergeCell ref="JG15:JH15"/>
    <mergeCell ref="JI15:JJ15"/>
    <mergeCell ref="JK15:JL15"/>
    <mergeCell ref="JM15:JN15"/>
    <mergeCell ref="LW15:LX15"/>
    <mergeCell ref="LY15:LZ15"/>
    <mergeCell ref="MA15:MB15"/>
    <mergeCell ref="MC15:MD15"/>
    <mergeCell ref="ME15:MF15"/>
    <mergeCell ref="LM15:LN15"/>
    <mergeCell ref="LO15:LP15"/>
    <mergeCell ref="LQ15:LR15"/>
    <mergeCell ref="LS15:LT15"/>
    <mergeCell ref="LU15:LV15"/>
    <mergeCell ref="LC15:LD15"/>
    <mergeCell ref="LE15:LF15"/>
    <mergeCell ref="LG15:LH15"/>
    <mergeCell ref="LI15:LJ15"/>
    <mergeCell ref="LK15:LL15"/>
    <mergeCell ref="KS15:KT15"/>
    <mergeCell ref="KU15:KV15"/>
    <mergeCell ref="KW15:KX15"/>
    <mergeCell ref="KY15:KZ15"/>
    <mergeCell ref="LA15:LB15"/>
    <mergeCell ref="NK15:NL15"/>
    <mergeCell ref="NM15:NN15"/>
    <mergeCell ref="NO15:NP15"/>
    <mergeCell ref="NQ15:NR15"/>
    <mergeCell ref="NS15:NT15"/>
    <mergeCell ref="NA15:NB15"/>
    <mergeCell ref="NC15:ND15"/>
    <mergeCell ref="NE15:NF15"/>
    <mergeCell ref="NG15:NH15"/>
    <mergeCell ref="NI15:NJ15"/>
    <mergeCell ref="MQ15:MR15"/>
    <mergeCell ref="MS15:MT15"/>
    <mergeCell ref="MU15:MV15"/>
    <mergeCell ref="MW15:MX15"/>
    <mergeCell ref="MY15:MZ15"/>
    <mergeCell ref="MG15:MH15"/>
    <mergeCell ref="MI15:MJ15"/>
    <mergeCell ref="MK15:ML15"/>
    <mergeCell ref="MM15:MN15"/>
    <mergeCell ref="MO15:MP15"/>
    <mergeCell ref="OY15:OZ15"/>
    <mergeCell ref="PA15:PB15"/>
    <mergeCell ref="PC15:PD15"/>
    <mergeCell ref="PE15:PF15"/>
    <mergeCell ref="PG15:PH15"/>
    <mergeCell ref="OO15:OP15"/>
    <mergeCell ref="OQ15:OR15"/>
    <mergeCell ref="OS15:OT15"/>
    <mergeCell ref="OU15:OV15"/>
    <mergeCell ref="OW15:OX15"/>
    <mergeCell ref="OE15:OF15"/>
    <mergeCell ref="OG15:OH15"/>
    <mergeCell ref="OI15:OJ15"/>
    <mergeCell ref="OK15:OL15"/>
    <mergeCell ref="OM15:ON15"/>
    <mergeCell ref="NU15:NV15"/>
    <mergeCell ref="NW15:NX15"/>
    <mergeCell ref="NY15:NZ15"/>
    <mergeCell ref="OA15:OB15"/>
    <mergeCell ref="OC15:OD15"/>
    <mergeCell ref="QM15:QN15"/>
    <mergeCell ref="QO15:QP15"/>
    <mergeCell ref="QQ15:QR15"/>
    <mergeCell ref="QS15:QT15"/>
    <mergeCell ref="QU15:QV15"/>
    <mergeCell ref="QC15:QD15"/>
    <mergeCell ref="QE15:QF15"/>
    <mergeCell ref="QG15:QH15"/>
    <mergeCell ref="QI15:QJ15"/>
    <mergeCell ref="QK15:QL15"/>
    <mergeCell ref="PS15:PT15"/>
    <mergeCell ref="PU15:PV15"/>
    <mergeCell ref="PW15:PX15"/>
    <mergeCell ref="PY15:PZ15"/>
    <mergeCell ref="QA15:QB15"/>
    <mergeCell ref="PI15:PJ15"/>
    <mergeCell ref="PK15:PL15"/>
    <mergeCell ref="PM15:PN15"/>
    <mergeCell ref="PO15:PP15"/>
    <mergeCell ref="PQ15:PR15"/>
    <mergeCell ref="SA15:SB15"/>
    <mergeCell ref="SC15:SD15"/>
    <mergeCell ref="SE15:SF15"/>
    <mergeCell ref="SG15:SH15"/>
    <mergeCell ref="SI15:SJ15"/>
    <mergeCell ref="RQ15:RR15"/>
    <mergeCell ref="RS15:RT15"/>
    <mergeCell ref="RU15:RV15"/>
    <mergeCell ref="RW15:RX15"/>
    <mergeCell ref="RY15:RZ15"/>
    <mergeCell ref="RG15:RH15"/>
    <mergeCell ref="RI15:RJ15"/>
    <mergeCell ref="RK15:RL15"/>
    <mergeCell ref="RM15:RN15"/>
    <mergeCell ref="RO15:RP15"/>
    <mergeCell ref="QW15:QX15"/>
    <mergeCell ref="QY15:QZ15"/>
    <mergeCell ref="RA15:RB15"/>
    <mergeCell ref="RC15:RD15"/>
    <mergeCell ref="RE15:RF15"/>
    <mergeCell ref="TO15:TP15"/>
    <mergeCell ref="TQ15:TR15"/>
    <mergeCell ref="TS15:TT15"/>
    <mergeCell ref="TU15:TV15"/>
    <mergeCell ref="TW15:TX15"/>
    <mergeCell ref="TE15:TF15"/>
    <mergeCell ref="TG15:TH15"/>
    <mergeCell ref="TI15:TJ15"/>
    <mergeCell ref="TK15:TL15"/>
    <mergeCell ref="TM15:TN15"/>
    <mergeCell ref="SU15:SV15"/>
    <mergeCell ref="SW15:SX15"/>
    <mergeCell ref="SY15:SZ15"/>
    <mergeCell ref="TA15:TB15"/>
    <mergeCell ref="TC15:TD15"/>
    <mergeCell ref="SK15:SL15"/>
    <mergeCell ref="SM15:SN15"/>
    <mergeCell ref="SO15:SP15"/>
    <mergeCell ref="SQ15:SR15"/>
    <mergeCell ref="SS15:ST15"/>
    <mergeCell ref="VC15:VD15"/>
    <mergeCell ref="VE15:VF15"/>
    <mergeCell ref="VG15:VH15"/>
    <mergeCell ref="VI15:VJ15"/>
    <mergeCell ref="VK15:VL15"/>
    <mergeCell ref="US15:UT15"/>
    <mergeCell ref="UU15:UV15"/>
    <mergeCell ref="UW15:UX15"/>
    <mergeCell ref="UY15:UZ15"/>
    <mergeCell ref="VA15:VB15"/>
    <mergeCell ref="UI15:UJ15"/>
    <mergeCell ref="UK15:UL15"/>
    <mergeCell ref="UM15:UN15"/>
    <mergeCell ref="UO15:UP15"/>
    <mergeCell ref="UQ15:UR15"/>
    <mergeCell ref="TY15:TZ15"/>
    <mergeCell ref="UA15:UB15"/>
    <mergeCell ref="UC15:UD15"/>
    <mergeCell ref="UE15:UF15"/>
    <mergeCell ref="UG15:UH15"/>
    <mergeCell ref="WQ15:WR15"/>
    <mergeCell ref="WS15:WT15"/>
    <mergeCell ref="WU15:WV15"/>
    <mergeCell ref="WW15:WX15"/>
    <mergeCell ref="WY15:WZ15"/>
    <mergeCell ref="WG15:WH15"/>
    <mergeCell ref="WI15:WJ15"/>
    <mergeCell ref="WK15:WL15"/>
    <mergeCell ref="WM15:WN15"/>
    <mergeCell ref="WO15:WP15"/>
    <mergeCell ref="VW15:VX15"/>
    <mergeCell ref="VY15:VZ15"/>
    <mergeCell ref="WA15:WB15"/>
    <mergeCell ref="WC15:WD15"/>
    <mergeCell ref="WE15:WF15"/>
    <mergeCell ref="VM15:VN15"/>
    <mergeCell ref="VO15:VP15"/>
    <mergeCell ref="VQ15:VR15"/>
    <mergeCell ref="VS15:VT15"/>
    <mergeCell ref="VU15:VV15"/>
    <mergeCell ref="YE15:YF15"/>
    <mergeCell ref="YG15:YH15"/>
    <mergeCell ref="YI15:YJ15"/>
    <mergeCell ref="YK15:YL15"/>
    <mergeCell ref="YM15:YN15"/>
    <mergeCell ref="XU15:XV15"/>
    <mergeCell ref="XW15:XX15"/>
    <mergeCell ref="XY15:XZ15"/>
    <mergeCell ref="YA15:YB15"/>
    <mergeCell ref="YC15:YD15"/>
    <mergeCell ref="XK15:XL15"/>
    <mergeCell ref="XM15:XN15"/>
    <mergeCell ref="XO15:XP15"/>
    <mergeCell ref="XQ15:XR15"/>
    <mergeCell ref="XS15:XT15"/>
    <mergeCell ref="XA15:XB15"/>
    <mergeCell ref="XC15:XD15"/>
    <mergeCell ref="XE15:XF15"/>
    <mergeCell ref="XG15:XH15"/>
    <mergeCell ref="XI15:XJ15"/>
    <mergeCell ref="ZS15:ZT15"/>
    <mergeCell ref="ZU15:ZV15"/>
    <mergeCell ref="ZW15:ZX15"/>
    <mergeCell ref="ZY15:ZZ15"/>
    <mergeCell ref="AAA15:AAB15"/>
    <mergeCell ref="ZI15:ZJ15"/>
    <mergeCell ref="ZK15:ZL15"/>
    <mergeCell ref="ZM15:ZN15"/>
    <mergeCell ref="ZO15:ZP15"/>
    <mergeCell ref="ZQ15:ZR15"/>
    <mergeCell ref="YY15:YZ15"/>
    <mergeCell ref="ZA15:ZB15"/>
    <mergeCell ref="ZC15:ZD15"/>
    <mergeCell ref="ZE15:ZF15"/>
    <mergeCell ref="ZG15:ZH15"/>
    <mergeCell ref="YO15:YP15"/>
    <mergeCell ref="YQ15:YR15"/>
    <mergeCell ref="YS15:YT15"/>
    <mergeCell ref="YU15:YV15"/>
    <mergeCell ref="YW15:YX15"/>
    <mergeCell ref="ABG15:ABH15"/>
    <mergeCell ref="ABI15:ABJ15"/>
    <mergeCell ref="ABK15:ABL15"/>
    <mergeCell ref="ABM15:ABN15"/>
    <mergeCell ref="ABO15:ABP15"/>
    <mergeCell ref="AAW15:AAX15"/>
    <mergeCell ref="AAY15:AAZ15"/>
    <mergeCell ref="ABA15:ABB15"/>
    <mergeCell ref="ABC15:ABD15"/>
    <mergeCell ref="ABE15:ABF15"/>
    <mergeCell ref="AAM15:AAN15"/>
    <mergeCell ref="AAO15:AAP15"/>
    <mergeCell ref="AAQ15:AAR15"/>
    <mergeCell ref="AAS15:AAT15"/>
    <mergeCell ref="AAU15:AAV15"/>
    <mergeCell ref="AAC15:AAD15"/>
    <mergeCell ref="AAE15:AAF15"/>
    <mergeCell ref="AAG15:AAH15"/>
    <mergeCell ref="AAI15:AAJ15"/>
    <mergeCell ref="AAK15:AAL15"/>
    <mergeCell ref="ACU15:ACV15"/>
    <mergeCell ref="ACW15:ACX15"/>
    <mergeCell ref="ACY15:ACZ15"/>
    <mergeCell ref="ADA15:ADB15"/>
    <mergeCell ref="ADC15:ADD15"/>
    <mergeCell ref="ACK15:ACL15"/>
    <mergeCell ref="ACM15:ACN15"/>
    <mergeCell ref="ACO15:ACP15"/>
    <mergeCell ref="ACQ15:ACR15"/>
    <mergeCell ref="ACS15:ACT15"/>
    <mergeCell ref="ACA15:ACB15"/>
    <mergeCell ref="ACC15:ACD15"/>
    <mergeCell ref="ACE15:ACF15"/>
    <mergeCell ref="ACG15:ACH15"/>
    <mergeCell ref="ACI15:ACJ15"/>
    <mergeCell ref="ABQ15:ABR15"/>
    <mergeCell ref="ABS15:ABT15"/>
    <mergeCell ref="ABU15:ABV15"/>
    <mergeCell ref="ABW15:ABX15"/>
    <mergeCell ref="ABY15:ABZ15"/>
    <mergeCell ref="AEI15:AEJ15"/>
    <mergeCell ref="AEK15:AEL15"/>
    <mergeCell ref="AEM15:AEN15"/>
    <mergeCell ref="AEO15:AEP15"/>
    <mergeCell ref="AEQ15:AER15"/>
    <mergeCell ref="ADY15:ADZ15"/>
    <mergeCell ref="AEA15:AEB15"/>
    <mergeCell ref="AEC15:AED15"/>
    <mergeCell ref="AEE15:AEF15"/>
    <mergeCell ref="AEG15:AEH15"/>
    <mergeCell ref="ADO15:ADP15"/>
    <mergeCell ref="ADQ15:ADR15"/>
    <mergeCell ref="ADS15:ADT15"/>
    <mergeCell ref="ADU15:ADV15"/>
    <mergeCell ref="ADW15:ADX15"/>
    <mergeCell ref="ADE15:ADF15"/>
    <mergeCell ref="ADG15:ADH15"/>
    <mergeCell ref="ADI15:ADJ15"/>
    <mergeCell ref="ADK15:ADL15"/>
    <mergeCell ref="ADM15:ADN15"/>
    <mergeCell ref="AFW15:AFX15"/>
    <mergeCell ref="AFY15:AFZ15"/>
    <mergeCell ref="AGA15:AGB15"/>
    <mergeCell ref="AGC15:AGD15"/>
    <mergeCell ref="AGE15:AGF15"/>
    <mergeCell ref="AFM15:AFN15"/>
    <mergeCell ref="AFO15:AFP15"/>
    <mergeCell ref="AFQ15:AFR15"/>
    <mergeCell ref="AFS15:AFT15"/>
    <mergeCell ref="AFU15:AFV15"/>
    <mergeCell ref="AFC15:AFD15"/>
    <mergeCell ref="AFE15:AFF15"/>
    <mergeCell ref="AFG15:AFH15"/>
    <mergeCell ref="AFI15:AFJ15"/>
    <mergeCell ref="AFK15:AFL15"/>
    <mergeCell ref="AES15:AET15"/>
    <mergeCell ref="AEU15:AEV15"/>
    <mergeCell ref="AEW15:AEX15"/>
    <mergeCell ref="AEY15:AEZ15"/>
    <mergeCell ref="AFA15:AFB15"/>
    <mergeCell ref="AHK15:AHL15"/>
    <mergeCell ref="AHM15:AHN15"/>
    <mergeCell ref="AHO15:AHP15"/>
    <mergeCell ref="AHQ15:AHR15"/>
    <mergeCell ref="AHS15:AHT15"/>
    <mergeCell ref="AHA15:AHB15"/>
    <mergeCell ref="AHC15:AHD15"/>
    <mergeCell ref="AHE15:AHF15"/>
    <mergeCell ref="AHG15:AHH15"/>
    <mergeCell ref="AHI15:AHJ15"/>
    <mergeCell ref="AGQ15:AGR15"/>
    <mergeCell ref="AGS15:AGT15"/>
    <mergeCell ref="AGU15:AGV15"/>
    <mergeCell ref="AGW15:AGX15"/>
    <mergeCell ref="AGY15:AGZ15"/>
    <mergeCell ref="AGG15:AGH15"/>
    <mergeCell ref="AGI15:AGJ15"/>
    <mergeCell ref="AGK15:AGL15"/>
    <mergeCell ref="AGM15:AGN15"/>
    <mergeCell ref="AGO15:AGP15"/>
    <mergeCell ref="AIY15:AIZ15"/>
    <mergeCell ref="AJA15:AJB15"/>
    <mergeCell ref="AJC15:AJD15"/>
    <mergeCell ref="AJE15:AJF15"/>
    <mergeCell ref="AJG15:AJH15"/>
    <mergeCell ref="AIO15:AIP15"/>
    <mergeCell ref="AIQ15:AIR15"/>
    <mergeCell ref="AIS15:AIT15"/>
    <mergeCell ref="AIU15:AIV15"/>
    <mergeCell ref="AIW15:AIX15"/>
    <mergeCell ref="AIE15:AIF15"/>
    <mergeCell ref="AIG15:AIH15"/>
    <mergeCell ref="AII15:AIJ15"/>
    <mergeCell ref="AIK15:AIL15"/>
    <mergeCell ref="AIM15:AIN15"/>
    <mergeCell ref="AHU15:AHV15"/>
    <mergeCell ref="AHW15:AHX15"/>
    <mergeCell ref="AHY15:AHZ15"/>
    <mergeCell ref="AIA15:AIB15"/>
    <mergeCell ref="AIC15:AID15"/>
    <mergeCell ref="AKM15:AKN15"/>
    <mergeCell ref="AKO15:AKP15"/>
    <mergeCell ref="AKQ15:AKR15"/>
    <mergeCell ref="AKS15:AKT15"/>
    <mergeCell ref="AKU15:AKV15"/>
    <mergeCell ref="AKC15:AKD15"/>
    <mergeCell ref="AKE15:AKF15"/>
    <mergeCell ref="AKG15:AKH15"/>
    <mergeCell ref="AKI15:AKJ15"/>
    <mergeCell ref="AKK15:AKL15"/>
    <mergeCell ref="AJS15:AJT15"/>
    <mergeCell ref="AJU15:AJV15"/>
    <mergeCell ref="AJW15:AJX15"/>
    <mergeCell ref="AJY15:AJZ15"/>
    <mergeCell ref="AKA15:AKB15"/>
    <mergeCell ref="AJI15:AJJ15"/>
    <mergeCell ref="AJK15:AJL15"/>
    <mergeCell ref="AJM15:AJN15"/>
    <mergeCell ref="AJO15:AJP15"/>
    <mergeCell ref="AJQ15:AJR15"/>
    <mergeCell ref="AMA15:AMB15"/>
    <mergeCell ref="AMC15:AMD15"/>
    <mergeCell ref="AME15:AMF15"/>
    <mergeCell ref="AMG15:AMH15"/>
    <mergeCell ref="AMI15:AMJ15"/>
    <mergeCell ref="ALQ15:ALR15"/>
    <mergeCell ref="ALS15:ALT15"/>
    <mergeCell ref="ALU15:ALV15"/>
    <mergeCell ref="ALW15:ALX15"/>
    <mergeCell ref="ALY15:ALZ15"/>
    <mergeCell ref="ALG15:ALH15"/>
    <mergeCell ref="ALI15:ALJ15"/>
    <mergeCell ref="ALK15:ALL15"/>
    <mergeCell ref="ALM15:ALN15"/>
    <mergeCell ref="ALO15:ALP15"/>
    <mergeCell ref="AKW15:AKX15"/>
    <mergeCell ref="AKY15:AKZ15"/>
    <mergeCell ref="ALA15:ALB15"/>
    <mergeCell ref="ALC15:ALD15"/>
    <mergeCell ref="ALE15:ALF15"/>
    <mergeCell ref="ANO15:ANP15"/>
    <mergeCell ref="ANQ15:ANR15"/>
    <mergeCell ref="ANS15:ANT15"/>
    <mergeCell ref="ANU15:ANV15"/>
    <mergeCell ref="ANW15:ANX15"/>
    <mergeCell ref="ANE15:ANF15"/>
    <mergeCell ref="ANG15:ANH15"/>
    <mergeCell ref="ANI15:ANJ15"/>
    <mergeCell ref="ANK15:ANL15"/>
    <mergeCell ref="ANM15:ANN15"/>
    <mergeCell ref="AMU15:AMV15"/>
    <mergeCell ref="AMW15:AMX15"/>
    <mergeCell ref="AMY15:AMZ15"/>
    <mergeCell ref="ANA15:ANB15"/>
    <mergeCell ref="ANC15:AND15"/>
    <mergeCell ref="AMK15:AML15"/>
    <mergeCell ref="AMM15:AMN15"/>
    <mergeCell ref="AMO15:AMP15"/>
    <mergeCell ref="AMQ15:AMR15"/>
    <mergeCell ref="AMS15:AMT15"/>
    <mergeCell ref="APC15:APD15"/>
    <mergeCell ref="APE15:APF15"/>
    <mergeCell ref="APG15:APH15"/>
    <mergeCell ref="API15:APJ15"/>
    <mergeCell ref="APK15:APL15"/>
    <mergeCell ref="AOS15:AOT15"/>
    <mergeCell ref="AOU15:AOV15"/>
    <mergeCell ref="AOW15:AOX15"/>
    <mergeCell ref="AOY15:AOZ15"/>
    <mergeCell ref="APA15:APB15"/>
    <mergeCell ref="AOI15:AOJ15"/>
    <mergeCell ref="AOK15:AOL15"/>
    <mergeCell ref="AOM15:AON15"/>
    <mergeCell ref="AOO15:AOP15"/>
    <mergeCell ref="AOQ15:AOR15"/>
    <mergeCell ref="ANY15:ANZ15"/>
    <mergeCell ref="AOA15:AOB15"/>
    <mergeCell ref="AOC15:AOD15"/>
    <mergeCell ref="AOE15:AOF15"/>
    <mergeCell ref="AOG15:AOH15"/>
    <mergeCell ref="AQQ15:AQR15"/>
    <mergeCell ref="AQS15:AQT15"/>
    <mergeCell ref="AQU15:AQV15"/>
    <mergeCell ref="AQW15:AQX15"/>
    <mergeCell ref="AQY15:AQZ15"/>
    <mergeCell ref="AQG15:AQH15"/>
    <mergeCell ref="AQI15:AQJ15"/>
    <mergeCell ref="AQK15:AQL15"/>
    <mergeCell ref="AQM15:AQN15"/>
    <mergeCell ref="AQO15:AQP15"/>
    <mergeCell ref="APW15:APX15"/>
    <mergeCell ref="APY15:APZ15"/>
    <mergeCell ref="AQA15:AQB15"/>
    <mergeCell ref="AQC15:AQD15"/>
    <mergeCell ref="AQE15:AQF15"/>
    <mergeCell ref="APM15:APN15"/>
    <mergeCell ref="APO15:APP15"/>
    <mergeCell ref="APQ15:APR15"/>
    <mergeCell ref="APS15:APT15"/>
    <mergeCell ref="APU15:APV15"/>
    <mergeCell ref="ASE15:ASF15"/>
    <mergeCell ref="ASG15:ASH15"/>
    <mergeCell ref="ASI15:ASJ15"/>
    <mergeCell ref="ASK15:ASL15"/>
    <mergeCell ref="ASM15:ASN15"/>
    <mergeCell ref="ARU15:ARV15"/>
    <mergeCell ref="ARW15:ARX15"/>
    <mergeCell ref="ARY15:ARZ15"/>
    <mergeCell ref="ASA15:ASB15"/>
    <mergeCell ref="ASC15:ASD15"/>
    <mergeCell ref="ARK15:ARL15"/>
    <mergeCell ref="ARM15:ARN15"/>
    <mergeCell ref="ARO15:ARP15"/>
    <mergeCell ref="ARQ15:ARR15"/>
    <mergeCell ref="ARS15:ART15"/>
    <mergeCell ref="ARA15:ARB15"/>
    <mergeCell ref="ARC15:ARD15"/>
    <mergeCell ref="ARE15:ARF15"/>
    <mergeCell ref="ARG15:ARH15"/>
    <mergeCell ref="ARI15:ARJ15"/>
    <mergeCell ref="ATS15:ATT15"/>
    <mergeCell ref="ATU15:ATV15"/>
    <mergeCell ref="ATW15:ATX15"/>
    <mergeCell ref="ATY15:ATZ15"/>
    <mergeCell ref="AUA15:AUB15"/>
    <mergeCell ref="ATI15:ATJ15"/>
    <mergeCell ref="ATK15:ATL15"/>
    <mergeCell ref="ATM15:ATN15"/>
    <mergeCell ref="ATO15:ATP15"/>
    <mergeCell ref="ATQ15:ATR15"/>
    <mergeCell ref="ASY15:ASZ15"/>
    <mergeCell ref="ATA15:ATB15"/>
    <mergeCell ref="ATC15:ATD15"/>
    <mergeCell ref="ATE15:ATF15"/>
    <mergeCell ref="ATG15:ATH15"/>
    <mergeCell ref="ASO15:ASP15"/>
    <mergeCell ref="ASQ15:ASR15"/>
    <mergeCell ref="ASS15:AST15"/>
    <mergeCell ref="ASU15:ASV15"/>
    <mergeCell ref="ASW15:ASX15"/>
    <mergeCell ref="AVG15:AVH15"/>
    <mergeCell ref="AVI15:AVJ15"/>
    <mergeCell ref="AVK15:AVL15"/>
    <mergeCell ref="AVM15:AVN15"/>
    <mergeCell ref="AVO15:AVP15"/>
    <mergeCell ref="AUW15:AUX15"/>
    <mergeCell ref="AUY15:AUZ15"/>
    <mergeCell ref="AVA15:AVB15"/>
    <mergeCell ref="AVC15:AVD15"/>
    <mergeCell ref="AVE15:AVF15"/>
    <mergeCell ref="AUM15:AUN15"/>
    <mergeCell ref="AUO15:AUP15"/>
    <mergeCell ref="AUQ15:AUR15"/>
    <mergeCell ref="AUS15:AUT15"/>
    <mergeCell ref="AUU15:AUV15"/>
    <mergeCell ref="AUC15:AUD15"/>
    <mergeCell ref="AUE15:AUF15"/>
    <mergeCell ref="AUG15:AUH15"/>
    <mergeCell ref="AUI15:AUJ15"/>
    <mergeCell ref="AUK15:AUL15"/>
    <mergeCell ref="AWU15:AWV15"/>
    <mergeCell ref="AWW15:AWX15"/>
    <mergeCell ref="AWY15:AWZ15"/>
    <mergeCell ref="AXA15:AXB15"/>
    <mergeCell ref="AXC15:AXD15"/>
    <mergeCell ref="AWK15:AWL15"/>
    <mergeCell ref="AWM15:AWN15"/>
    <mergeCell ref="AWO15:AWP15"/>
    <mergeCell ref="AWQ15:AWR15"/>
    <mergeCell ref="AWS15:AWT15"/>
    <mergeCell ref="AWA15:AWB15"/>
    <mergeCell ref="AWC15:AWD15"/>
    <mergeCell ref="AWE15:AWF15"/>
    <mergeCell ref="AWG15:AWH15"/>
    <mergeCell ref="AWI15:AWJ15"/>
    <mergeCell ref="AVQ15:AVR15"/>
    <mergeCell ref="AVS15:AVT15"/>
    <mergeCell ref="AVU15:AVV15"/>
    <mergeCell ref="AVW15:AVX15"/>
    <mergeCell ref="AVY15:AVZ15"/>
    <mergeCell ref="AYI15:AYJ15"/>
    <mergeCell ref="AYK15:AYL15"/>
    <mergeCell ref="AYM15:AYN15"/>
    <mergeCell ref="AYO15:AYP15"/>
    <mergeCell ref="AYQ15:AYR15"/>
    <mergeCell ref="AXY15:AXZ15"/>
    <mergeCell ref="AYA15:AYB15"/>
    <mergeCell ref="AYC15:AYD15"/>
    <mergeCell ref="AYE15:AYF15"/>
    <mergeCell ref="AYG15:AYH15"/>
    <mergeCell ref="AXO15:AXP15"/>
    <mergeCell ref="AXQ15:AXR15"/>
    <mergeCell ref="AXS15:AXT15"/>
    <mergeCell ref="AXU15:AXV15"/>
    <mergeCell ref="AXW15:AXX15"/>
    <mergeCell ref="AXE15:AXF15"/>
    <mergeCell ref="AXG15:AXH15"/>
    <mergeCell ref="AXI15:AXJ15"/>
    <mergeCell ref="AXK15:AXL15"/>
    <mergeCell ref="AXM15:AXN15"/>
    <mergeCell ref="AZW15:AZX15"/>
    <mergeCell ref="AZY15:AZZ15"/>
    <mergeCell ref="BAA15:BAB15"/>
    <mergeCell ref="BAC15:BAD15"/>
    <mergeCell ref="BAE15:BAF15"/>
    <mergeCell ref="AZM15:AZN15"/>
    <mergeCell ref="AZO15:AZP15"/>
    <mergeCell ref="AZQ15:AZR15"/>
    <mergeCell ref="AZS15:AZT15"/>
    <mergeCell ref="AZU15:AZV15"/>
    <mergeCell ref="AZC15:AZD15"/>
    <mergeCell ref="AZE15:AZF15"/>
    <mergeCell ref="AZG15:AZH15"/>
    <mergeCell ref="AZI15:AZJ15"/>
    <mergeCell ref="AZK15:AZL15"/>
    <mergeCell ref="AYS15:AYT15"/>
    <mergeCell ref="AYU15:AYV15"/>
    <mergeCell ref="AYW15:AYX15"/>
    <mergeCell ref="AYY15:AYZ15"/>
    <mergeCell ref="AZA15:AZB15"/>
    <mergeCell ref="BBK15:BBL15"/>
    <mergeCell ref="BBM15:BBN15"/>
    <mergeCell ref="BBO15:BBP15"/>
    <mergeCell ref="BBQ15:BBR15"/>
    <mergeCell ref="BBS15:BBT15"/>
    <mergeCell ref="BBA15:BBB15"/>
    <mergeCell ref="BBC15:BBD15"/>
    <mergeCell ref="BBE15:BBF15"/>
    <mergeCell ref="BBG15:BBH15"/>
    <mergeCell ref="BBI15:BBJ15"/>
    <mergeCell ref="BAQ15:BAR15"/>
    <mergeCell ref="BAS15:BAT15"/>
    <mergeCell ref="BAU15:BAV15"/>
    <mergeCell ref="BAW15:BAX15"/>
    <mergeCell ref="BAY15:BAZ15"/>
    <mergeCell ref="BAG15:BAH15"/>
    <mergeCell ref="BAI15:BAJ15"/>
    <mergeCell ref="BAK15:BAL15"/>
    <mergeCell ref="BAM15:BAN15"/>
    <mergeCell ref="BAO15:BAP15"/>
    <mergeCell ref="BCY15:BCZ15"/>
    <mergeCell ref="BDA15:BDB15"/>
    <mergeCell ref="BDC15:BDD15"/>
    <mergeCell ref="BDE15:BDF15"/>
    <mergeCell ref="BDG15:BDH15"/>
    <mergeCell ref="BCO15:BCP15"/>
    <mergeCell ref="BCQ15:BCR15"/>
    <mergeCell ref="BCS15:BCT15"/>
    <mergeCell ref="BCU15:BCV15"/>
    <mergeCell ref="BCW15:BCX15"/>
    <mergeCell ref="BCE15:BCF15"/>
    <mergeCell ref="BCG15:BCH15"/>
    <mergeCell ref="BCI15:BCJ15"/>
    <mergeCell ref="BCK15:BCL15"/>
    <mergeCell ref="BCM15:BCN15"/>
    <mergeCell ref="BBU15:BBV15"/>
    <mergeCell ref="BBW15:BBX15"/>
    <mergeCell ref="BBY15:BBZ15"/>
    <mergeCell ref="BCA15:BCB15"/>
    <mergeCell ref="BCC15:BCD15"/>
    <mergeCell ref="BEM15:BEN15"/>
    <mergeCell ref="BEO15:BEP15"/>
    <mergeCell ref="BEQ15:BER15"/>
    <mergeCell ref="BES15:BET15"/>
    <mergeCell ref="BEU15:BEV15"/>
    <mergeCell ref="BEC15:BED15"/>
    <mergeCell ref="BEE15:BEF15"/>
    <mergeCell ref="BEG15:BEH15"/>
    <mergeCell ref="BEI15:BEJ15"/>
    <mergeCell ref="BEK15:BEL15"/>
    <mergeCell ref="BDS15:BDT15"/>
    <mergeCell ref="BDU15:BDV15"/>
    <mergeCell ref="BDW15:BDX15"/>
    <mergeCell ref="BDY15:BDZ15"/>
    <mergeCell ref="BEA15:BEB15"/>
    <mergeCell ref="BDI15:BDJ15"/>
    <mergeCell ref="BDK15:BDL15"/>
    <mergeCell ref="BDM15:BDN15"/>
    <mergeCell ref="BDO15:BDP15"/>
    <mergeCell ref="BDQ15:BDR15"/>
    <mergeCell ref="BGA15:BGB15"/>
    <mergeCell ref="BGC15:BGD15"/>
    <mergeCell ref="BGE15:BGF15"/>
    <mergeCell ref="BGG15:BGH15"/>
    <mergeCell ref="BGI15:BGJ15"/>
    <mergeCell ref="BFQ15:BFR15"/>
    <mergeCell ref="BFS15:BFT15"/>
    <mergeCell ref="BFU15:BFV15"/>
    <mergeCell ref="BFW15:BFX15"/>
    <mergeCell ref="BFY15:BFZ15"/>
    <mergeCell ref="BFG15:BFH15"/>
    <mergeCell ref="BFI15:BFJ15"/>
    <mergeCell ref="BFK15:BFL15"/>
    <mergeCell ref="BFM15:BFN15"/>
    <mergeCell ref="BFO15:BFP15"/>
    <mergeCell ref="BEW15:BEX15"/>
    <mergeCell ref="BEY15:BEZ15"/>
    <mergeCell ref="BFA15:BFB15"/>
    <mergeCell ref="BFC15:BFD15"/>
    <mergeCell ref="BFE15:BFF15"/>
    <mergeCell ref="BHO15:BHP15"/>
    <mergeCell ref="BHQ15:BHR15"/>
    <mergeCell ref="BHS15:BHT15"/>
    <mergeCell ref="BHU15:BHV15"/>
    <mergeCell ref="BHW15:BHX15"/>
    <mergeCell ref="BHE15:BHF15"/>
    <mergeCell ref="BHG15:BHH15"/>
    <mergeCell ref="BHI15:BHJ15"/>
    <mergeCell ref="BHK15:BHL15"/>
    <mergeCell ref="BHM15:BHN15"/>
    <mergeCell ref="BGU15:BGV15"/>
    <mergeCell ref="BGW15:BGX15"/>
    <mergeCell ref="BGY15:BGZ15"/>
    <mergeCell ref="BHA15:BHB15"/>
    <mergeCell ref="BHC15:BHD15"/>
    <mergeCell ref="BGK15:BGL15"/>
    <mergeCell ref="BGM15:BGN15"/>
    <mergeCell ref="BGO15:BGP15"/>
    <mergeCell ref="BGQ15:BGR15"/>
    <mergeCell ref="BGS15:BGT15"/>
    <mergeCell ref="BJC15:BJD15"/>
    <mergeCell ref="BJE15:BJF15"/>
    <mergeCell ref="BJG15:BJH15"/>
    <mergeCell ref="BJI15:BJJ15"/>
    <mergeCell ref="BJK15:BJL15"/>
    <mergeCell ref="BIS15:BIT15"/>
    <mergeCell ref="BIU15:BIV15"/>
    <mergeCell ref="BIW15:BIX15"/>
    <mergeCell ref="BIY15:BIZ15"/>
    <mergeCell ref="BJA15:BJB15"/>
    <mergeCell ref="BII15:BIJ15"/>
    <mergeCell ref="BIK15:BIL15"/>
    <mergeCell ref="BIM15:BIN15"/>
    <mergeCell ref="BIO15:BIP15"/>
    <mergeCell ref="BIQ15:BIR15"/>
    <mergeCell ref="BHY15:BHZ15"/>
    <mergeCell ref="BIA15:BIB15"/>
    <mergeCell ref="BIC15:BID15"/>
    <mergeCell ref="BIE15:BIF15"/>
    <mergeCell ref="BIG15:BIH15"/>
    <mergeCell ref="BKQ15:BKR15"/>
    <mergeCell ref="BKS15:BKT15"/>
    <mergeCell ref="BKU15:BKV15"/>
    <mergeCell ref="BKW15:BKX15"/>
    <mergeCell ref="BKY15:BKZ15"/>
    <mergeCell ref="BKG15:BKH15"/>
    <mergeCell ref="BKI15:BKJ15"/>
    <mergeCell ref="BKK15:BKL15"/>
    <mergeCell ref="BKM15:BKN15"/>
    <mergeCell ref="BKO15:BKP15"/>
    <mergeCell ref="BJW15:BJX15"/>
    <mergeCell ref="BJY15:BJZ15"/>
    <mergeCell ref="BKA15:BKB15"/>
    <mergeCell ref="BKC15:BKD15"/>
    <mergeCell ref="BKE15:BKF15"/>
    <mergeCell ref="BJM15:BJN15"/>
    <mergeCell ref="BJO15:BJP15"/>
    <mergeCell ref="BJQ15:BJR15"/>
    <mergeCell ref="BJS15:BJT15"/>
    <mergeCell ref="BJU15:BJV15"/>
    <mergeCell ref="BME15:BMF15"/>
    <mergeCell ref="BMG15:BMH15"/>
    <mergeCell ref="BMI15:BMJ15"/>
    <mergeCell ref="BMK15:BML15"/>
    <mergeCell ref="BMM15:BMN15"/>
    <mergeCell ref="BLU15:BLV15"/>
    <mergeCell ref="BLW15:BLX15"/>
    <mergeCell ref="BLY15:BLZ15"/>
    <mergeCell ref="BMA15:BMB15"/>
    <mergeCell ref="BMC15:BMD15"/>
    <mergeCell ref="BLK15:BLL15"/>
    <mergeCell ref="BLM15:BLN15"/>
    <mergeCell ref="BLO15:BLP15"/>
    <mergeCell ref="BLQ15:BLR15"/>
    <mergeCell ref="BLS15:BLT15"/>
    <mergeCell ref="BLA15:BLB15"/>
    <mergeCell ref="BLC15:BLD15"/>
    <mergeCell ref="BLE15:BLF15"/>
    <mergeCell ref="BLG15:BLH15"/>
    <mergeCell ref="BLI15:BLJ15"/>
    <mergeCell ref="BNS15:BNT15"/>
    <mergeCell ref="BNU15:BNV15"/>
    <mergeCell ref="BNW15:BNX15"/>
    <mergeCell ref="BNY15:BNZ15"/>
    <mergeCell ref="BOA15:BOB15"/>
    <mergeCell ref="BNI15:BNJ15"/>
    <mergeCell ref="BNK15:BNL15"/>
    <mergeCell ref="BNM15:BNN15"/>
    <mergeCell ref="BNO15:BNP15"/>
    <mergeCell ref="BNQ15:BNR15"/>
    <mergeCell ref="BMY15:BMZ15"/>
    <mergeCell ref="BNA15:BNB15"/>
    <mergeCell ref="BNC15:BND15"/>
    <mergeCell ref="BNE15:BNF15"/>
    <mergeCell ref="BNG15:BNH15"/>
    <mergeCell ref="BMO15:BMP15"/>
    <mergeCell ref="BMQ15:BMR15"/>
    <mergeCell ref="BMS15:BMT15"/>
    <mergeCell ref="BMU15:BMV15"/>
    <mergeCell ref="BMW15:BMX15"/>
    <mergeCell ref="BPG15:BPH15"/>
    <mergeCell ref="BPI15:BPJ15"/>
    <mergeCell ref="BPK15:BPL15"/>
    <mergeCell ref="BPM15:BPN15"/>
    <mergeCell ref="BPO15:BPP15"/>
    <mergeCell ref="BOW15:BOX15"/>
    <mergeCell ref="BOY15:BOZ15"/>
    <mergeCell ref="BPA15:BPB15"/>
    <mergeCell ref="BPC15:BPD15"/>
    <mergeCell ref="BPE15:BPF15"/>
    <mergeCell ref="BOM15:BON15"/>
    <mergeCell ref="BOO15:BOP15"/>
    <mergeCell ref="BOQ15:BOR15"/>
    <mergeCell ref="BOS15:BOT15"/>
    <mergeCell ref="BOU15:BOV15"/>
    <mergeCell ref="BOC15:BOD15"/>
    <mergeCell ref="BOE15:BOF15"/>
    <mergeCell ref="BOG15:BOH15"/>
    <mergeCell ref="BOI15:BOJ15"/>
    <mergeCell ref="BOK15:BOL15"/>
    <mergeCell ref="BQU15:BQV15"/>
    <mergeCell ref="BQW15:BQX15"/>
    <mergeCell ref="BQY15:BQZ15"/>
    <mergeCell ref="BRA15:BRB15"/>
    <mergeCell ref="BRC15:BRD15"/>
    <mergeCell ref="BQK15:BQL15"/>
    <mergeCell ref="BQM15:BQN15"/>
    <mergeCell ref="BQO15:BQP15"/>
    <mergeCell ref="BQQ15:BQR15"/>
    <mergeCell ref="BQS15:BQT15"/>
    <mergeCell ref="BQA15:BQB15"/>
    <mergeCell ref="BQC15:BQD15"/>
    <mergeCell ref="BQE15:BQF15"/>
    <mergeCell ref="BQG15:BQH15"/>
    <mergeCell ref="BQI15:BQJ15"/>
    <mergeCell ref="BPQ15:BPR15"/>
    <mergeCell ref="BPS15:BPT15"/>
    <mergeCell ref="BPU15:BPV15"/>
    <mergeCell ref="BPW15:BPX15"/>
    <mergeCell ref="BPY15:BPZ15"/>
    <mergeCell ref="BSI15:BSJ15"/>
    <mergeCell ref="BSK15:BSL15"/>
    <mergeCell ref="BSM15:BSN15"/>
    <mergeCell ref="BSO15:BSP15"/>
    <mergeCell ref="BSQ15:BSR15"/>
    <mergeCell ref="BRY15:BRZ15"/>
    <mergeCell ref="BSA15:BSB15"/>
    <mergeCell ref="BSC15:BSD15"/>
    <mergeCell ref="BSE15:BSF15"/>
    <mergeCell ref="BSG15:BSH15"/>
    <mergeCell ref="BRO15:BRP15"/>
    <mergeCell ref="BRQ15:BRR15"/>
    <mergeCell ref="BRS15:BRT15"/>
    <mergeCell ref="BRU15:BRV15"/>
    <mergeCell ref="BRW15:BRX15"/>
    <mergeCell ref="BRE15:BRF15"/>
    <mergeCell ref="BRG15:BRH15"/>
    <mergeCell ref="BRI15:BRJ15"/>
    <mergeCell ref="BRK15:BRL15"/>
    <mergeCell ref="BRM15:BRN15"/>
    <mergeCell ref="BTW15:BTX15"/>
    <mergeCell ref="BTY15:BTZ15"/>
    <mergeCell ref="BUA15:BUB15"/>
    <mergeCell ref="BUC15:BUD15"/>
    <mergeCell ref="BUE15:BUF15"/>
    <mergeCell ref="BTM15:BTN15"/>
    <mergeCell ref="BTO15:BTP15"/>
    <mergeCell ref="BTQ15:BTR15"/>
    <mergeCell ref="BTS15:BTT15"/>
    <mergeCell ref="BTU15:BTV15"/>
    <mergeCell ref="BTC15:BTD15"/>
    <mergeCell ref="BTE15:BTF15"/>
    <mergeCell ref="BTG15:BTH15"/>
    <mergeCell ref="BTI15:BTJ15"/>
    <mergeCell ref="BTK15:BTL15"/>
    <mergeCell ref="BSS15:BST15"/>
    <mergeCell ref="BSU15:BSV15"/>
    <mergeCell ref="BSW15:BSX15"/>
    <mergeCell ref="BSY15:BSZ15"/>
    <mergeCell ref="BTA15:BTB15"/>
    <mergeCell ref="BVK15:BVL15"/>
    <mergeCell ref="BVM15:BVN15"/>
    <mergeCell ref="BVO15:BVP15"/>
    <mergeCell ref="BVQ15:BVR15"/>
    <mergeCell ref="BVS15:BVT15"/>
    <mergeCell ref="BVA15:BVB15"/>
    <mergeCell ref="BVC15:BVD15"/>
    <mergeCell ref="BVE15:BVF15"/>
    <mergeCell ref="BVG15:BVH15"/>
    <mergeCell ref="BVI15:BVJ15"/>
    <mergeCell ref="BUQ15:BUR15"/>
    <mergeCell ref="BUS15:BUT15"/>
    <mergeCell ref="BUU15:BUV15"/>
    <mergeCell ref="BUW15:BUX15"/>
    <mergeCell ref="BUY15:BUZ15"/>
    <mergeCell ref="BUG15:BUH15"/>
    <mergeCell ref="BUI15:BUJ15"/>
    <mergeCell ref="BUK15:BUL15"/>
    <mergeCell ref="BUM15:BUN15"/>
    <mergeCell ref="BUO15:BUP15"/>
    <mergeCell ref="BWY15:BWZ15"/>
    <mergeCell ref="BXA15:BXB15"/>
    <mergeCell ref="BXC15:BXD15"/>
    <mergeCell ref="BXE15:BXF15"/>
    <mergeCell ref="BXG15:BXH15"/>
    <mergeCell ref="BWO15:BWP15"/>
    <mergeCell ref="BWQ15:BWR15"/>
    <mergeCell ref="BWS15:BWT15"/>
    <mergeCell ref="BWU15:BWV15"/>
    <mergeCell ref="BWW15:BWX15"/>
    <mergeCell ref="BWE15:BWF15"/>
    <mergeCell ref="BWG15:BWH15"/>
    <mergeCell ref="BWI15:BWJ15"/>
    <mergeCell ref="BWK15:BWL15"/>
    <mergeCell ref="BWM15:BWN15"/>
    <mergeCell ref="BVU15:BVV15"/>
    <mergeCell ref="BVW15:BVX15"/>
    <mergeCell ref="BVY15:BVZ15"/>
    <mergeCell ref="BWA15:BWB15"/>
    <mergeCell ref="BWC15:BWD15"/>
    <mergeCell ref="BYM15:BYN15"/>
    <mergeCell ref="BYO15:BYP15"/>
    <mergeCell ref="BYQ15:BYR15"/>
    <mergeCell ref="BYS15:BYT15"/>
    <mergeCell ref="BYU15:BYV15"/>
    <mergeCell ref="BYC15:BYD15"/>
    <mergeCell ref="BYE15:BYF15"/>
    <mergeCell ref="BYG15:BYH15"/>
    <mergeCell ref="BYI15:BYJ15"/>
    <mergeCell ref="BYK15:BYL15"/>
    <mergeCell ref="BXS15:BXT15"/>
    <mergeCell ref="BXU15:BXV15"/>
    <mergeCell ref="BXW15:BXX15"/>
    <mergeCell ref="BXY15:BXZ15"/>
    <mergeCell ref="BYA15:BYB15"/>
    <mergeCell ref="BXI15:BXJ15"/>
    <mergeCell ref="BXK15:BXL15"/>
    <mergeCell ref="BXM15:BXN15"/>
    <mergeCell ref="BXO15:BXP15"/>
    <mergeCell ref="BXQ15:BXR15"/>
    <mergeCell ref="CAA15:CAB15"/>
    <mergeCell ref="CAC15:CAD15"/>
    <mergeCell ref="CAE15:CAF15"/>
    <mergeCell ref="CAG15:CAH15"/>
    <mergeCell ref="CAI15:CAJ15"/>
    <mergeCell ref="BZQ15:BZR15"/>
    <mergeCell ref="BZS15:BZT15"/>
    <mergeCell ref="BZU15:BZV15"/>
    <mergeCell ref="BZW15:BZX15"/>
    <mergeCell ref="BZY15:BZZ15"/>
    <mergeCell ref="BZG15:BZH15"/>
    <mergeCell ref="BZI15:BZJ15"/>
    <mergeCell ref="BZK15:BZL15"/>
    <mergeCell ref="BZM15:BZN15"/>
    <mergeCell ref="BZO15:BZP15"/>
    <mergeCell ref="BYW15:BYX15"/>
    <mergeCell ref="BYY15:BYZ15"/>
    <mergeCell ref="BZA15:BZB15"/>
    <mergeCell ref="BZC15:BZD15"/>
    <mergeCell ref="BZE15:BZF15"/>
    <mergeCell ref="CBO15:CBP15"/>
    <mergeCell ref="CBQ15:CBR15"/>
    <mergeCell ref="CBS15:CBT15"/>
    <mergeCell ref="CBU15:CBV15"/>
    <mergeCell ref="CBW15:CBX15"/>
    <mergeCell ref="CBE15:CBF15"/>
    <mergeCell ref="CBG15:CBH15"/>
    <mergeCell ref="CBI15:CBJ15"/>
    <mergeCell ref="CBK15:CBL15"/>
    <mergeCell ref="CBM15:CBN15"/>
    <mergeCell ref="CAU15:CAV15"/>
    <mergeCell ref="CAW15:CAX15"/>
    <mergeCell ref="CAY15:CAZ15"/>
    <mergeCell ref="CBA15:CBB15"/>
    <mergeCell ref="CBC15:CBD15"/>
    <mergeCell ref="CAK15:CAL15"/>
    <mergeCell ref="CAM15:CAN15"/>
    <mergeCell ref="CAO15:CAP15"/>
    <mergeCell ref="CAQ15:CAR15"/>
    <mergeCell ref="CAS15:CAT15"/>
    <mergeCell ref="CDC15:CDD15"/>
    <mergeCell ref="CDE15:CDF15"/>
    <mergeCell ref="CDG15:CDH15"/>
    <mergeCell ref="CDI15:CDJ15"/>
    <mergeCell ref="CDK15:CDL15"/>
    <mergeCell ref="CCS15:CCT15"/>
    <mergeCell ref="CCU15:CCV15"/>
    <mergeCell ref="CCW15:CCX15"/>
    <mergeCell ref="CCY15:CCZ15"/>
    <mergeCell ref="CDA15:CDB15"/>
    <mergeCell ref="CCI15:CCJ15"/>
    <mergeCell ref="CCK15:CCL15"/>
    <mergeCell ref="CCM15:CCN15"/>
    <mergeCell ref="CCO15:CCP15"/>
    <mergeCell ref="CCQ15:CCR15"/>
    <mergeCell ref="CBY15:CBZ15"/>
    <mergeCell ref="CCA15:CCB15"/>
    <mergeCell ref="CCC15:CCD15"/>
    <mergeCell ref="CCE15:CCF15"/>
    <mergeCell ref="CCG15:CCH15"/>
    <mergeCell ref="CEQ15:CER15"/>
    <mergeCell ref="CES15:CET15"/>
    <mergeCell ref="CEU15:CEV15"/>
    <mergeCell ref="CEW15:CEX15"/>
    <mergeCell ref="CEY15:CEZ15"/>
    <mergeCell ref="CEG15:CEH15"/>
    <mergeCell ref="CEI15:CEJ15"/>
    <mergeCell ref="CEK15:CEL15"/>
    <mergeCell ref="CEM15:CEN15"/>
    <mergeCell ref="CEO15:CEP15"/>
    <mergeCell ref="CDW15:CDX15"/>
    <mergeCell ref="CDY15:CDZ15"/>
    <mergeCell ref="CEA15:CEB15"/>
    <mergeCell ref="CEC15:CED15"/>
    <mergeCell ref="CEE15:CEF15"/>
    <mergeCell ref="CDM15:CDN15"/>
    <mergeCell ref="CDO15:CDP15"/>
    <mergeCell ref="CDQ15:CDR15"/>
    <mergeCell ref="CDS15:CDT15"/>
    <mergeCell ref="CDU15:CDV15"/>
    <mergeCell ref="CGE15:CGF15"/>
    <mergeCell ref="CGG15:CGH15"/>
    <mergeCell ref="CGI15:CGJ15"/>
    <mergeCell ref="CGK15:CGL15"/>
    <mergeCell ref="CGM15:CGN15"/>
    <mergeCell ref="CFU15:CFV15"/>
    <mergeCell ref="CFW15:CFX15"/>
    <mergeCell ref="CFY15:CFZ15"/>
    <mergeCell ref="CGA15:CGB15"/>
    <mergeCell ref="CGC15:CGD15"/>
    <mergeCell ref="CFK15:CFL15"/>
    <mergeCell ref="CFM15:CFN15"/>
    <mergeCell ref="CFO15:CFP15"/>
    <mergeCell ref="CFQ15:CFR15"/>
    <mergeCell ref="CFS15:CFT15"/>
    <mergeCell ref="CFA15:CFB15"/>
    <mergeCell ref="CFC15:CFD15"/>
    <mergeCell ref="CFE15:CFF15"/>
    <mergeCell ref="CFG15:CFH15"/>
    <mergeCell ref="CFI15:CFJ15"/>
    <mergeCell ref="CHS15:CHT15"/>
    <mergeCell ref="CHU15:CHV15"/>
    <mergeCell ref="CHW15:CHX15"/>
    <mergeCell ref="CHY15:CHZ15"/>
    <mergeCell ref="CIA15:CIB15"/>
    <mergeCell ref="CHI15:CHJ15"/>
    <mergeCell ref="CHK15:CHL15"/>
    <mergeCell ref="CHM15:CHN15"/>
    <mergeCell ref="CHO15:CHP15"/>
    <mergeCell ref="CHQ15:CHR15"/>
    <mergeCell ref="CGY15:CGZ15"/>
    <mergeCell ref="CHA15:CHB15"/>
    <mergeCell ref="CHC15:CHD15"/>
    <mergeCell ref="CHE15:CHF15"/>
    <mergeCell ref="CHG15:CHH15"/>
    <mergeCell ref="CGO15:CGP15"/>
    <mergeCell ref="CGQ15:CGR15"/>
    <mergeCell ref="CGS15:CGT15"/>
    <mergeCell ref="CGU15:CGV15"/>
    <mergeCell ref="CGW15:CGX15"/>
    <mergeCell ref="CJG15:CJH15"/>
    <mergeCell ref="CJI15:CJJ15"/>
    <mergeCell ref="CJK15:CJL15"/>
    <mergeCell ref="CJM15:CJN15"/>
    <mergeCell ref="CJO15:CJP15"/>
    <mergeCell ref="CIW15:CIX15"/>
    <mergeCell ref="CIY15:CIZ15"/>
    <mergeCell ref="CJA15:CJB15"/>
    <mergeCell ref="CJC15:CJD15"/>
    <mergeCell ref="CJE15:CJF15"/>
    <mergeCell ref="CIM15:CIN15"/>
    <mergeCell ref="CIO15:CIP15"/>
    <mergeCell ref="CIQ15:CIR15"/>
    <mergeCell ref="CIS15:CIT15"/>
    <mergeCell ref="CIU15:CIV15"/>
    <mergeCell ref="CIC15:CID15"/>
    <mergeCell ref="CIE15:CIF15"/>
    <mergeCell ref="CIG15:CIH15"/>
    <mergeCell ref="CII15:CIJ15"/>
    <mergeCell ref="CIK15:CIL15"/>
    <mergeCell ref="CKU15:CKV15"/>
    <mergeCell ref="CKW15:CKX15"/>
    <mergeCell ref="CKY15:CKZ15"/>
    <mergeCell ref="CLA15:CLB15"/>
    <mergeCell ref="CLC15:CLD15"/>
    <mergeCell ref="CKK15:CKL15"/>
    <mergeCell ref="CKM15:CKN15"/>
    <mergeCell ref="CKO15:CKP15"/>
    <mergeCell ref="CKQ15:CKR15"/>
    <mergeCell ref="CKS15:CKT15"/>
    <mergeCell ref="CKA15:CKB15"/>
    <mergeCell ref="CKC15:CKD15"/>
    <mergeCell ref="CKE15:CKF15"/>
    <mergeCell ref="CKG15:CKH15"/>
    <mergeCell ref="CKI15:CKJ15"/>
    <mergeCell ref="CJQ15:CJR15"/>
    <mergeCell ref="CJS15:CJT15"/>
    <mergeCell ref="CJU15:CJV15"/>
    <mergeCell ref="CJW15:CJX15"/>
    <mergeCell ref="CJY15:CJZ15"/>
    <mergeCell ref="CMI15:CMJ15"/>
    <mergeCell ref="CMK15:CML15"/>
    <mergeCell ref="CMM15:CMN15"/>
    <mergeCell ref="CMO15:CMP15"/>
    <mergeCell ref="CMQ15:CMR15"/>
    <mergeCell ref="CLY15:CLZ15"/>
    <mergeCell ref="CMA15:CMB15"/>
    <mergeCell ref="CMC15:CMD15"/>
    <mergeCell ref="CME15:CMF15"/>
    <mergeCell ref="CMG15:CMH15"/>
    <mergeCell ref="CLO15:CLP15"/>
    <mergeCell ref="CLQ15:CLR15"/>
    <mergeCell ref="CLS15:CLT15"/>
    <mergeCell ref="CLU15:CLV15"/>
    <mergeCell ref="CLW15:CLX15"/>
    <mergeCell ref="CLE15:CLF15"/>
    <mergeCell ref="CLG15:CLH15"/>
    <mergeCell ref="CLI15:CLJ15"/>
    <mergeCell ref="CLK15:CLL15"/>
    <mergeCell ref="CLM15:CLN15"/>
    <mergeCell ref="CNW15:CNX15"/>
    <mergeCell ref="CNY15:CNZ15"/>
    <mergeCell ref="COA15:COB15"/>
    <mergeCell ref="COC15:COD15"/>
    <mergeCell ref="COE15:COF15"/>
    <mergeCell ref="CNM15:CNN15"/>
    <mergeCell ref="CNO15:CNP15"/>
    <mergeCell ref="CNQ15:CNR15"/>
    <mergeCell ref="CNS15:CNT15"/>
    <mergeCell ref="CNU15:CNV15"/>
    <mergeCell ref="CNC15:CND15"/>
    <mergeCell ref="CNE15:CNF15"/>
    <mergeCell ref="CNG15:CNH15"/>
    <mergeCell ref="CNI15:CNJ15"/>
    <mergeCell ref="CNK15:CNL15"/>
    <mergeCell ref="CMS15:CMT15"/>
    <mergeCell ref="CMU15:CMV15"/>
    <mergeCell ref="CMW15:CMX15"/>
    <mergeCell ref="CMY15:CMZ15"/>
    <mergeCell ref="CNA15:CNB15"/>
    <mergeCell ref="CPK15:CPL15"/>
    <mergeCell ref="CPM15:CPN15"/>
    <mergeCell ref="CPO15:CPP15"/>
    <mergeCell ref="CPQ15:CPR15"/>
    <mergeCell ref="CPS15:CPT15"/>
    <mergeCell ref="CPA15:CPB15"/>
    <mergeCell ref="CPC15:CPD15"/>
    <mergeCell ref="CPE15:CPF15"/>
    <mergeCell ref="CPG15:CPH15"/>
    <mergeCell ref="CPI15:CPJ15"/>
    <mergeCell ref="COQ15:COR15"/>
    <mergeCell ref="COS15:COT15"/>
    <mergeCell ref="COU15:COV15"/>
    <mergeCell ref="COW15:COX15"/>
    <mergeCell ref="COY15:COZ15"/>
    <mergeCell ref="COG15:COH15"/>
    <mergeCell ref="COI15:COJ15"/>
    <mergeCell ref="COK15:COL15"/>
    <mergeCell ref="COM15:CON15"/>
    <mergeCell ref="COO15:COP15"/>
    <mergeCell ref="CQY15:CQZ15"/>
    <mergeCell ref="CRA15:CRB15"/>
    <mergeCell ref="CRC15:CRD15"/>
    <mergeCell ref="CRE15:CRF15"/>
    <mergeCell ref="CRG15:CRH15"/>
    <mergeCell ref="CQO15:CQP15"/>
    <mergeCell ref="CQQ15:CQR15"/>
    <mergeCell ref="CQS15:CQT15"/>
    <mergeCell ref="CQU15:CQV15"/>
    <mergeCell ref="CQW15:CQX15"/>
    <mergeCell ref="CQE15:CQF15"/>
    <mergeCell ref="CQG15:CQH15"/>
    <mergeCell ref="CQI15:CQJ15"/>
    <mergeCell ref="CQK15:CQL15"/>
    <mergeCell ref="CQM15:CQN15"/>
    <mergeCell ref="CPU15:CPV15"/>
    <mergeCell ref="CPW15:CPX15"/>
    <mergeCell ref="CPY15:CPZ15"/>
    <mergeCell ref="CQA15:CQB15"/>
    <mergeCell ref="CQC15:CQD15"/>
    <mergeCell ref="CSM15:CSN15"/>
    <mergeCell ref="CSO15:CSP15"/>
    <mergeCell ref="CSQ15:CSR15"/>
    <mergeCell ref="CSS15:CST15"/>
    <mergeCell ref="CSU15:CSV15"/>
    <mergeCell ref="CSC15:CSD15"/>
    <mergeCell ref="CSE15:CSF15"/>
    <mergeCell ref="CSG15:CSH15"/>
    <mergeCell ref="CSI15:CSJ15"/>
    <mergeCell ref="CSK15:CSL15"/>
    <mergeCell ref="CRS15:CRT15"/>
    <mergeCell ref="CRU15:CRV15"/>
    <mergeCell ref="CRW15:CRX15"/>
    <mergeCell ref="CRY15:CRZ15"/>
    <mergeCell ref="CSA15:CSB15"/>
    <mergeCell ref="CRI15:CRJ15"/>
    <mergeCell ref="CRK15:CRL15"/>
    <mergeCell ref="CRM15:CRN15"/>
    <mergeCell ref="CRO15:CRP15"/>
    <mergeCell ref="CRQ15:CRR15"/>
    <mergeCell ref="CUA15:CUB15"/>
    <mergeCell ref="CUC15:CUD15"/>
    <mergeCell ref="CUE15:CUF15"/>
    <mergeCell ref="CUG15:CUH15"/>
    <mergeCell ref="CUI15:CUJ15"/>
    <mergeCell ref="CTQ15:CTR15"/>
    <mergeCell ref="CTS15:CTT15"/>
    <mergeCell ref="CTU15:CTV15"/>
    <mergeCell ref="CTW15:CTX15"/>
    <mergeCell ref="CTY15:CTZ15"/>
    <mergeCell ref="CTG15:CTH15"/>
    <mergeCell ref="CTI15:CTJ15"/>
    <mergeCell ref="CTK15:CTL15"/>
    <mergeCell ref="CTM15:CTN15"/>
    <mergeCell ref="CTO15:CTP15"/>
    <mergeCell ref="CSW15:CSX15"/>
    <mergeCell ref="CSY15:CSZ15"/>
    <mergeCell ref="CTA15:CTB15"/>
    <mergeCell ref="CTC15:CTD15"/>
    <mergeCell ref="CTE15:CTF15"/>
    <mergeCell ref="CVO15:CVP15"/>
    <mergeCell ref="CVQ15:CVR15"/>
    <mergeCell ref="CVS15:CVT15"/>
    <mergeCell ref="CVU15:CVV15"/>
    <mergeCell ref="CVW15:CVX15"/>
    <mergeCell ref="CVE15:CVF15"/>
    <mergeCell ref="CVG15:CVH15"/>
    <mergeCell ref="CVI15:CVJ15"/>
    <mergeCell ref="CVK15:CVL15"/>
    <mergeCell ref="CVM15:CVN15"/>
    <mergeCell ref="CUU15:CUV15"/>
    <mergeCell ref="CUW15:CUX15"/>
    <mergeCell ref="CUY15:CUZ15"/>
    <mergeCell ref="CVA15:CVB15"/>
    <mergeCell ref="CVC15:CVD15"/>
    <mergeCell ref="CUK15:CUL15"/>
    <mergeCell ref="CUM15:CUN15"/>
    <mergeCell ref="CUO15:CUP15"/>
    <mergeCell ref="CUQ15:CUR15"/>
    <mergeCell ref="CUS15:CUT15"/>
    <mergeCell ref="CXC15:CXD15"/>
    <mergeCell ref="CXE15:CXF15"/>
    <mergeCell ref="CXG15:CXH15"/>
    <mergeCell ref="CXI15:CXJ15"/>
    <mergeCell ref="CXK15:CXL15"/>
    <mergeCell ref="CWS15:CWT15"/>
    <mergeCell ref="CWU15:CWV15"/>
    <mergeCell ref="CWW15:CWX15"/>
    <mergeCell ref="CWY15:CWZ15"/>
    <mergeCell ref="CXA15:CXB15"/>
    <mergeCell ref="CWI15:CWJ15"/>
    <mergeCell ref="CWK15:CWL15"/>
    <mergeCell ref="CWM15:CWN15"/>
    <mergeCell ref="CWO15:CWP15"/>
    <mergeCell ref="CWQ15:CWR15"/>
    <mergeCell ref="CVY15:CVZ15"/>
    <mergeCell ref="CWA15:CWB15"/>
    <mergeCell ref="CWC15:CWD15"/>
    <mergeCell ref="CWE15:CWF15"/>
    <mergeCell ref="CWG15:CWH15"/>
    <mergeCell ref="CYQ15:CYR15"/>
    <mergeCell ref="CYS15:CYT15"/>
    <mergeCell ref="CYU15:CYV15"/>
    <mergeCell ref="CYW15:CYX15"/>
    <mergeCell ref="CYY15:CYZ15"/>
    <mergeCell ref="CYG15:CYH15"/>
    <mergeCell ref="CYI15:CYJ15"/>
    <mergeCell ref="CYK15:CYL15"/>
    <mergeCell ref="CYM15:CYN15"/>
    <mergeCell ref="CYO15:CYP15"/>
    <mergeCell ref="CXW15:CXX15"/>
    <mergeCell ref="CXY15:CXZ15"/>
    <mergeCell ref="CYA15:CYB15"/>
    <mergeCell ref="CYC15:CYD15"/>
    <mergeCell ref="CYE15:CYF15"/>
    <mergeCell ref="CXM15:CXN15"/>
    <mergeCell ref="CXO15:CXP15"/>
    <mergeCell ref="CXQ15:CXR15"/>
    <mergeCell ref="CXS15:CXT15"/>
    <mergeCell ref="CXU15:CXV15"/>
    <mergeCell ref="DAE15:DAF15"/>
    <mergeCell ref="DAG15:DAH15"/>
    <mergeCell ref="DAI15:DAJ15"/>
    <mergeCell ref="DAK15:DAL15"/>
    <mergeCell ref="DAM15:DAN15"/>
    <mergeCell ref="CZU15:CZV15"/>
    <mergeCell ref="CZW15:CZX15"/>
    <mergeCell ref="CZY15:CZZ15"/>
    <mergeCell ref="DAA15:DAB15"/>
    <mergeCell ref="DAC15:DAD15"/>
    <mergeCell ref="CZK15:CZL15"/>
    <mergeCell ref="CZM15:CZN15"/>
    <mergeCell ref="CZO15:CZP15"/>
    <mergeCell ref="CZQ15:CZR15"/>
    <mergeCell ref="CZS15:CZT15"/>
    <mergeCell ref="CZA15:CZB15"/>
    <mergeCell ref="CZC15:CZD15"/>
    <mergeCell ref="CZE15:CZF15"/>
    <mergeCell ref="CZG15:CZH15"/>
    <mergeCell ref="CZI15:CZJ15"/>
    <mergeCell ref="DBS15:DBT15"/>
    <mergeCell ref="DBU15:DBV15"/>
    <mergeCell ref="DBW15:DBX15"/>
    <mergeCell ref="DBY15:DBZ15"/>
    <mergeCell ref="DCA15:DCB15"/>
    <mergeCell ref="DBI15:DBJ15"/>
    <mergeCell ref="DBK15:DBL15"/>
    <mergeCell ref="DBM15:DBN15"/>
    <mergeCell ref="DBO15:DBP15"/>
    <mergeCell ref="DBQ15:DBR15"/>
    <mergeCell ref="DAY15:DAZ15"/>
    <mergeCell ref="DBA15:DBB15"/>
    <mergeCell ref="DBC15:DBD15"/>
    <mergeCell ref="DBE15:DBF15"/>
    <mergeCell ref="DBG15:DBH15"/>
    <mergeCell ref="DAO15:DAP15"/>
    <mergeCell ref="DAQ15:DAR15"/>
    <mergeCell ref="DAS15:DAT15"/>
    <mergeCell ref="DAU15:DAV15"/>
    <mergeCell ref="DAW15:DAX15"/>
    <mergeCell ref="DDG15:DDH15"/>
    <mergeCell ref="DDI15:DDJ15"/>
    <mergeCell ref="DDK15:DDL15"/>
    <mergeCell ref="DDM15:DDN15"/>
    <mergeCell ref="DDO15:DDP15"/>
    <mergeCell ref="DCW15:DCX15"/>
    <mergeCell ref="DCY15:DCZ15"/>
    <mergeCell ref="DDA15:DDB15"/>
    <mergeCell ref="DDC15:DDD15"/>
    <mergeCell ref="DDE15:DDF15"/>
    <mergeCell ref="DCM15:DCN15"/>
    <mergeCell ref="DCO15:DCP15"/>
    <mergeCell ref="DCQ15:DCR15"/>
    <mergeCell ref="DCS15:DCT15"/>
    <mergeCell ref="DCU15:DCV15"/>
    <mergeCell ref="DCC15:DCD15"/>
    <mergeCell ref="DCE15:DCF15"/>
    <mergeCell ref="DCG15:DCH15"/>
    <mergeCell ref="DCI15:DCJ15"/>
    <mergeCell ref="DCK15:DCL15"/>
    <mergeCell ref="DEU15:DEV15"/>
    <mergeCell ref="DEW15:DEX15"/>
    <mergeCell ref="DEY15:DEZ15"/>
    <mergeCell ref="DFA15:DFB15"/>
    <mergeCell ref="DFC15:DFD15"/>
    <mergeCell ref="DEK15:DEL15"/>
    <mergeCell ref="DEM15:DEN15"/>
    <mergeCell ref="DEO15:DEP15"/>
    <mergeCell ref="DEQ15:DER15"/>
    <mergeCell ref="DES15:DET15"/>
    <mergeCell ref="DEA15:DEB15"/>
    <mergeCell ref="DEC15:DED15"/>
    <mergeCell ref="DEE15:DEF15"/>
    <mergeCell ref="DEG15:DEH15"/>
    <mergeCell ref="DEI15:DEJ15"/>
    <mergeCell ref="DDQ15:DDR15"/>
    <mergeCell ref="DDS15:DDT15"/>
    <mergeCell ref="DDU15:DDV15"/>
    <mergeCell ref="DDW15:DDX15"/>
    <mergeCell ref="DDY15:DDZ15"/>
    <mergeCell ref="DGI15:DGJ15"/>
    <mergeCell ref="DGK15:DGL15"/>
    <mergeCell ref="DGM15:DGN15"/>
    <mergeCell ref="DGO15:DGP15"/>
    <mergeCell ref="DGQ15:DGR15"/>
    <mergeCell ref="DFY15:DFZ15"/>
    <mergeCell ref="DGA15:DGB15"/>
    <mergeCell ref="DGC15:DGD15"/>
    <mergeCell ref="DGE15:DGF15"/>
    <mergeCell ref="DGG15:DGH15"/>
    <mergeCell ref="DFO15:DFP15"/>
    <mergeCell ref="DFQ15:DFR15"/>
    <mergeCell ref="DFS15:DFT15"/>
    <mergeCell ref="DFU15:DFV15"/>
    <mergeCell ref="DFW15:DFX15"/>
    <mergeCell ref="DFE15:DFF15"/>
    <mergeCell ref="DFG15:DFH15"/>
    <mergeCell ref="DFI15:DFJ15"/>
    <mergeCell ref="DFK15:DFL15"/>
    <mergeCell ref="DFM15:DFN15"/>
    <mergeCell ref="DHW15:DHX15"/>
    <mergeCell ref="DHY15:DHZ15"/>
    <mergeCell ref="DIA15:DIB15"/>
    <mergeCell ref="DIC15:DID15"/>
    <mergeCell ref="DIE15:DIF15"/>
    <mergeCell ref="DHM15:DHN15"/>
    <mergeCell ref="DHO15:DHP15"/>
    <mergeCell ref="DHQ15:DHR15"/>
    <mergeCell ref="DHS15:DHT15"/>
    <mergeCell ref="DHU15:DHV15"/>
    <mergeCell ref="DHC15:DHD15"/>
    <mergeCell ref="DHE15:DHF15"/>
    <mergeCell ref="DHG15:DHH15"/>
    <mergeCell ref="DHI15:DHJ15"/>
    <mergeCell ref="DHK15:DHL15"/>
    <mergeCell ref="DGS15:DGT15"/>
    <mergeCell ref="DGU15:DGV15"/>
    <mergeCell ref="DGW15:DGX15"/>
    <mergeCell ref="DGY15:DGZ15"/>
    <mergeCell ref="DHA15:DHB15"/>
    <mergeCell ref="DJK15:DJL15"/>
    <mergeCell ref="DJM15:DJN15"/>
    <mergeCell ref="DJO15:DJP15"/>
    <mergeCell ref="DJQ15:DJR15"/>
    <mergeCell ref="DJS15:DJT15"/>
    <mergeCell ref="DJA15:DJB15"/>
    <mergeCell ref="DJC15:DJD15"/>
    <mergeCell ref="DJE15:DJF15"/>
    <mergeCell ref="DJG15:DJH15"/>
    <mergeCell ref="DJI15:DJJ15"/>
    <mergeCell ref="DIQ15:DIR15"/>
    <mergeCell ref="DIS15:DIT15"/>
    <mergeCell ref="DIU15:DIV15"/>
    <mergeCell ref="DIW15:DIX15"/>
    <mergeCell ref="DIY15:DIZ15"/>
    <mergeCell ref="DIG15:DIH15"/>
    <mergeCell ref="DII15:DIJ15"/>
    <mergeCell ref="DIK15:DIL15"/>
    <mergeCell ref="DIM15:DIN15"/>
    <mergeCell ref="DIO15:DIP15"/>
    <mergeCell ref="DKY15:DKZ15"/>
    <mergeCell ref="DLA15:DLB15"/>
    <mergeCell ref="DLC15:DLD15"/>
    <mergeCell ref="DLE15:DLF15"/>
    <mergeCell ref="DLG15:DLH15"/>
    <mergeCell ref="DKO15:DKP15"/>
    <mergeCell ref="DKQ15:DKR15"/>
    <mergeCell ref="DKS15:DKT15"/>
    <mergeCell ref="DKU15:DKV15"/>
    <mergeCell ref="DKW15:DKX15"/>
    <mergeCell ref="DKE15:DKF15"/>
    <mergeCell ref="DKG15:DKH15"/>
    <mergeCell ref="DKI15:DKJ15"/>
    <mergeCell ref="DKK15:DKL15"/>
    <mergeCell ref="DKM15:DKN15"/>
    <mergeCell ref="DJU15:DJV15"/>
    <mergeCell ref="DJW15:DJX15"/>
    <mergeCell ref="DJY15:DJZ15"/>
    <mergeCell ref="DKA15:DKB15"/>
    <mergeCell ref="DKC15:DKD15"/>
    <mergeCell ref="DMM15:DMN15"/>
    <mergeCell ref="DMO15:DMP15"/>
    <mergeCell ref="DMQ15:DMR15"/>
    <mergeCell ref="DMS15:DMT15"/>
    <mergeCell ref="DMU15:DMV15"/>
    <mergeCell ref="DMC15:DMD15"/>
    <mergeCell ref="DME15:DMF15"/>
    <mergeCell ref="DMG15:DMH15"/>
    <mergeCell ref="DMI15:DMJ15"/>
    <mergeCell ref="DMK15:DML15"/>
    <mergeCell ref="DLS15:DLT15"/>
    <mergeCell ref="DLU15:DLV15"/>
    <mergeCell ref="DLW15:DLX15"/>
    <mergeCell ref="DLY15:DLZ15"/>
    <mergeCell ref="DMA15:DMB15"/>
    <mergeCell ref="DLI15:DLJ15"/>
    <mergeCell ref="DLK15:DLL15"/>
    <mergeCell ref="DLM15:DLN15"/>
    <mergeCell ref="DLO15:DLP15"/>
    <mergeCell ref="DLQ15:DLR15"/>
    <mergeCell ref="DOA15:DOB15"/>
    <mergeCell ref="DOC15:DOD15"/>
    <mergeCell ref="DOE15:DOF15"/>
    <mergeCell ref="DOG15:DOH15"/>
    <mergeCell ref="DOI15:DOJ15"/>
    <mergeCell ref="DNQ15:DNR15"/>
    <mergeCell ref="DNS15:DNT15"/>
    <mergeCell ref="DNU15:DNV15"/>
    <mergeCell ref="DNW15:DNX15"/>
    <mergeCell ref="DNY15:DNZ15"/>
    <mergeCell ref="DNG15:DNH15"/>
    <mergeCell ref="DNI15:DNJ15"/>
    <mergeCell ref="DNK15:DNL15"/>
    <mergeCell ref="DNM15:DNN15"/>
    <mergeCell ref="DNO15:DNP15"/>
    <mergeCell ref="DMW15:DMX15"/>
    <mergeCell ref="DMY15:DMZ15"/>
    <mergeCell ref="DNA15:DNB15"/>
    <mergeCell ref="DNC15:DND15"/>
    <mergeCell ref="DNE15:DNF15"/>
    <mergeCell ref="DPO15:DPP15"/>
    <mergeCell ref="DPQ15:DPR15"/>
    <mergeCell ref="DPS15:DPT15"/>
    <mergeCell ref="DPU15:DPV15"/>
    <mergeCell ref="DPW15:DPX15"/>
    <mergeCell ref="DPE15:DPF15"/>
    <mergeCell ref="DPG15:DPH15"/>
    <mergeCell ref="DPI15:DPJ15"/>
    <mergeCell ref="DPK15:DPL15"/>
    <mergeCell ref="DPM15:DPN15"/>
    <mergeCell ref="DOU15:DOV15"/>
    <mergeCell ref="DOW15:DOX15"/>
    <mergeCell ref="DOY15:DOZ15"/>
    <mergeCell ref="DPA15:DPB15"/>
    <mergeCell ref="DPC15:DPD15"/>
    <mergeCell ref="DOK15:DOL15"/>
    <mergeCell ref="DOM15:DON15"/>
    <mergeCell ref="DOO15:DOP15"/>
    <mergeCell ref="DOQ15:DOR15"/>
    <mergeCell ref="DOS15:DOT15"/>
    <mergeCell ref="DRC15:DRD15"/>
    <mergeCell ref="DRE15:DRF15"/>
    <mergeCell ref="DRG15:DRH15"/>
    <mergeCell ref="DRI15:DRJ15"/>
    <mergeCell ref="DRK15:DRL15"/>
    <mergeCell ref="DQS15:DQT15"/>
    <mergeCell ref="DQU15:DQV15"/>
    <mergeCell ref="DQW15:DQX15"/>
    <mergeCell ref="DQY15:DQZ15"/>
    <mergeCell ref="DRA15:DRB15"/>
    <mergeCell ref="DQI15:DQJ15"/>
    <mergeCell ref="DQK15:DQL15"/>
    <mergeCell ref="DQM15:DQN15"/>
    <mergeCell ref="DQO15:DQP15"/>
    <mergeCell ref="DQQ15:DQR15"/>
    <mergeCell ref="DPY15:DPZ15"/>
    <mergeCell ref="DQA15:DQB15"/>
    <mergeCell ref="DQC15:DQD15"/>
    <mergeCell ref="DQE15:DQF15"/>
    <mergeCell ref="DQG15:DQH15"/>
    <mergeCell ref="DSQ15:DSR15"/>
    <mergeCell ref="DSS15:DST15"/>
    <mergeCell ref="DSU15:DSV15"/>
    <mergeCell ref="DSW15:DSX15"/>
    <mergeCell ref="DSY15:DSZ15"/>
    <mergeCell ref="DSG15:DSH15"/>
    <mergeCell ref="DSI15:DSJ15"/>
    <mergeCell ref="DSK15:DSL15"/>
    <mergeCell ref="DSM15:DSN15"/>
    <mergeCell ref="DSO15:DSP15"/>
    <mergeCell ref="DRW15:DRX15"/>
    <mergeCell ref="DRY15:DRZ15"/>
    <mergeCell ref="DSA15:DSB15"/>
    <mergeCell ref="DSC15:DSD15"/>
    <mergeCell ref="DSE15:DSF15"/>
    <mergeCell ref="DRM15:DRN15"/>
    <mergeCell ref="DRO15:DRP15"/>
    <mergeCell ref="DRQ15:DRR15"/>
    <mergeCell ref="DRS15:DRT15"/>
    <mergeCell ref="DRU15:DRV15"/>
    <mergeCell ref="DUE15:DUF15"/>
    <mergeCell ref="DUG15:DUH15"/>
    <mergeCell ref="DUI15:DUJ15"/>
    <mergeCell ref="DUK15:DUL15"/>
    <mergeCell ref="DUM15:DUN15"/>
    <mergeCell ref="DTU15:DTV15"/>
    <mergeCell ref="DTW15:DTX15"/>
    <mergeCell ref="DTY15:DTZ15"/>
    <mergeCell ref="DUA15:DUB15"/>
    <mergeCell ref="DUC15:DUD15"/>
    <mergeCell ref="DTK15:DTL15"/>
    <mergeCell ref="DTM15:DTN15"/>
    <mergeCell ref="DTO15:DTP15"/>
    <mergeCell ref="DTQ15:DTR15"/>
    <mergeCell ref="DTS15:DTT15"/>
    <mergeCell ref="DTA15:DTB15"/>
    <mergeCell ref="DTC15:DTD15"/>
    <mergeCell ref="DTE15:DTF15"/>
    <mergeCell ref="DTG15:DTH15"/>
    <mergeCell ref="DTI15:DTJ15"/>
    <mergeCell ref="DVS15:DVT15"/>
    <mergeCell ref="DVU15:DVV15"/>
    <mergeCell ref="DVW15:DVX15"/>
    <mergeCell ref="DVY15:DVZ15"/>
    <mergeCell ref="DWA15:DWB15"/>
    <mergeCell ref="DVI15:DVJ15"/>
    <mergeCell ref="DVK15:DVL15"/>
    <mergeCell ref="DVM15:DVN15"/>
    <mergeCell ref="DVO15:DVP15"/>
    <mergeCell ref="DVQ15:DVR15"/>
    <mergeCell ref="DUY15:DUZ15"/>
    <mergeCell ref="DVA15:DVB15"/>
    <mergeCell ref="DVC15:DVD15"/>
    <mergeCell ref="DVE15:DVF15"/>
    <mergeCell ref="DVG15:DVH15"/>
    <mergeCell ref="DUO15:DUP15"/>
    <mergeCell ref="DUQ15:DUR15"/>
    <mergeCell ref="DUS15:DUT15"/>
    <mergeCell ref="DUU15:DUV15"/>
    <mergeCell ref="DUW15:DUX15"/>
    <mergeCell ref="DXG15:DXH15"/>
    <mergeCell ref="DXI15:DXJ15"/>
    <mergeCell ref="DXK15:DXL15"/>
    <mergeCell ref="DXM15:DXN15"/>
    <mergeCell ref="DXO15:DXP15"/>
    <mergeCell ref="DWW15:DWX15"/>
    <mergeCell ref="DWY15:DWZ15"/>
    <mergeCell ref="DXA15:DXB15"/>
    <mergeCell ref="DXC15:DXD15"/>
    <mergeCell ref="DXE15:DXF15"/>
    <mergeCell ref="DWM15:DWN15"/>
    <mergeCell ref="DWO15:DWP15"/>
    <mergeCell ref="DWQ15:DWR15"/>
    <mergeCell ref="DWS15:DWT15"/>
    <mergeCell ref="DWU15:DWV15"/>
    <mergeCell ref="DWC15:DWD15"/>
    <mergeCell ref="DWE15:DWF15"/>
    <mergeCell ref="DWG15:DWH15"/>
    <mergeCell ref="DWI15:DWJ15"/>
    <mergeCell ref="DWK15:DWL15"/>
    <mergeCell ref="DYU15:DYV15"/>
    <mergeCell ref="DYW15:DYX15"/>
    <mergeCell ref="DYY15:DYZ15"/>
    <mergeCell ref="DZA15:DZB15"/>
    <mergeCell ref="DZC15:DZD15"/>
    <mergeCell ref="DYK15:DYL15"/>
    <mergeCell ref="DYM15:DYN15"/>
    <mergeCell ref="DYO15:DYP15"/>
    <mergeCell ref="DYQ15:DYR15"/>
    <mergeCell ref="DYS15:DYT15"/>
    <mergeCell ref="DYA15:DYB15"/>
    <mergeCell ref="DYC15:DYD15"/>
    <mergeCell ref="DYE15:DYF15"/>
    <mergeCell ref="DYG15:DYH15"/>
    <mergeCell ref="DYI15:DYJ15"/>
    <mergeCell ref="DXQ15:DXR15"/>
    <mergeCell ref="DXS15:DXT15"/>
    <mergeCell ref="DXU15:DXV15"/>
    <mergeCell ref="DXW15:DXX15"/>
    <mergeCell ref="DXY15:DXZ15"/>
    <mergeCell ref="EAI15:EAJ15"/>
    <mergeCell ref="EAK15:EAL15"/>
    <mergeCell ref="EAM15:EAN15"/>
    <mergeCell ref="EAO15:EAP15"/>
    <mergeCell ref="EAQ15:EAR15"/>
    <mergeCell ref="DZY15:DZZ15"/>
    <mergeCell ref="EAA15:EAB15"/>
    <mergeCell ref="EAC15:EAD15"/>
    <mergeCell ref="EAE15:EAF15"/>
    <mergeCell ref="EAG15:EAH15"/>
    <mergeCell ref="DZO15:DZP15"/>
    <mergeCell ref="DZQ15:DZR15"/>
    <mergeCell ref="DZS15:DZT15"/>
    <mergeCell ref="DZU15:DZV15"/>
    <mergeCell ref="DZW15:DZX15"/>
    <mergeCell ref="DZE15:DZF15"/>
    <mergeCell ref="DZG15:DZH15"/>
    <mergeCell ref="DZI15:DZJ15"/>
    <mergeCell ref="DZK15:DZL15"/>
    <mergeCell ref="DZM15:DZN15"/>
    <mergeCell ref="EBW15:EBX15"/>
    <mergeCell ref="EBY15:EBZ15"/>
    <mergeCell ref="ECA15:ECB15"/>
    <mergeCell ref="ECC15:ECD15"/>
    <mergeCell ref="ECE15:ECF15"/>
    <mergeCell ref="EBM15:EBN15"/>
    <mergeCell ref="EBO15:EBP15"/>
    <mergeCell ref="EBQ15:EBR15"/>
    <mergeCell ref="EBS15:EBT15"/>
    <mergeCell ref="EBU15:EBV15"/>
    <mergeCell ref="EBC15:EBD15"/>
    <mergeCell ref="EBE15:EBF15"/>
    <mergeCell ref="EBG15:EBH15"/>
    <mergeCell ref="EBI15:EBJ15"/>
    <mergeCell ref="EBK15:EBL15"/>
    <mergeCell ref="EAS15:EAT15"/>
    <mergeCell ref="EAU15:EAV15"/>
    <mergeCell ref="EAW15:EAX15"/>
    <mergeCell ref="EAY15:EAZ15"/>
    <mergeCell ref="EBA15:EBB15"/>
    <mergeCell ref="EDK15:EDL15"/>
    <mergeCell ref="EDM15:EDN15"/>
    <mergeCell ref="EDO15:EDP15"/>
    <mergeCell ref="EDQ15:EDR15"/>
    <mergeCell ref="EDS15:EDT15"/>
    <mergeCell ref="EDA15:EDB15"/>
    <mergeCell ref="EDC15:EDD15"/>
    <mergeCell ref="EDE15:EDF15"/>
    <mergeCell ref="EDG15:EDH15"/>
    <mergeCell ref="EDI15:EDJ15"/>
    <mergeCell ref="ECQ15:ECR15"/>
    <mergeCell ref="ECS15:ECT15"/>
    <mergeCell ref="ECU15:ECV15"/>
    <mergeCell ref="ECW15:ECX15"/>
    <mergeCell ref="ECY15:ECZ15"/>
    <mergeCell ref="ECG15:ECH15"/>
    <mergeCell ref="ECI15:ECJ15"/>
    <mergeCell ref="ECK15:ECL15"/>
    <mergeCell ref="ECM15:ECN15"/>
    <mergeCell ref="ECO15:ECP15"/>
    <mergeCell ref="EEY15:EEZ15"/>
    <mergeCell ref="EFA15:EFB15"/>
    <mergeCell ref="EFC15:EFD15"/>
    <mergeCell ref="EFE15:EFF15"/>
    <mergeCell ref="EFG15:EFH15"/>
    <mergeCell ref="EEO15:EEP15"/>
    <mergeCell ref="EEQ15:EER15"/>
    <mergeCell ref="EES15:EET15"/>
    <mergeCell ref="EEU15:EEV15"/>
    <mergeCell ref="EEW15:EEX15"/>
    <mergeCell ref="EEE15:EEF15"/>
    <mergeCell ref="EEG15:EEH15"/>
    <mergeCell ref="EEI15:EEJ15"/>
    <mergeCell ref="EEK15:EEL15"/>
    <mergeCell ref="EEM15:EEN15"/>
    <mergeCell ref="EDU15:EDV15"/>
    <mergeCell ref="EDW15:EDX15"/>
    <mergeCell ref="EDY15:EDZ15"/>
    <mergeCell ref="EEA15:EEB15"/>
    <mergeCell ref="EEC15:EED15"/>
    <mergeCell ref="EGM15:EGN15"/>
    <mergeCell ref="EGO15:EGP15"/>
    <mergeCell ref="EGQ15:EGR15"/>
    <mergeCell ref="EGS15:EGT15"/>
    <mergeCell ref="EGU15:EGV15"/>
    <mergeCell ref="EGC15:EGD15"/>
    <mergeCell ref="EGE15:EGF15"/>
    <mergeCell ref="EGG15:EGH15"/>
    <mergeCell ref="EGI15:EGJ15"/>
    <mergeCell ref="EGK15:EGL15"/>
    <mergeCell ref="EFS15:EFT15"/>
    <mergeCell ref="EFU15:EFV15"/>
    <mergeCell ref="EFW15:EFX15"/>
    <mergeCell ref="EFY15:EFZ15"/>
    <mergeCell ref="EGA15:EGB15"/>
    <mergeCell ref="EFI15:EFJ15"/>
    <mergeCell ref="EFK15:EFL15"/>
    <mergeCell ref="EFM15:EFN15"/>
    <mergeCell ref="EFO15:EFP15"/>
    <mergeCell ref="EFQ15:EFR15"/>
    <mergeCell ref="EIA15:EIB15"/>
    <mergeCell ref="EIC15:EID15"/>
    <mergeCell ref="EIE15:EIF15"/>
    <mergeCell ref="EIG15:EIH15"/>
    <mergeCell ref="EII15:EIJ15"/>
    <mergeCell ref="EHQ15:EHR15"/>
    <mergeCell ref="EHS15:EHT15"/>
    <mergeCell ref="EHU15:EHV15"/>
    <mergeCell ref="EHW15:EHX15"/>
    <mergeCell ref="EHY15:EHZ15"/>
    <mergeCell ref="EHG15:EHH15"/>
    <mergeCell ref="EHI15:EHJ15"/>
    <mergeCell ref="EHK15:EHL15"/>
    <mergeCell ref="EHM15:EHN15"/>
    <mergeCell ref="EHO15:EHP15"/>
    <mergeCell ref="EGW15:EGX15"/>
    <mergeCell ref="EGY15:EGZ15"/>
    <mergeCell ref="EHA15:EHB15"/>
    <mergeCell ref="EHC15:EHD15"/>
    <mergeCell ref="EHE15:EHF15"/>
    <mergeCell ref="EJO15:EJP15"/>
    <mergeCell ref="EJQ15:EJR15"/>
    <mergeCell ref="EJS15:EJT15"/>
    <mergeCell ref="EJU15:EJV15"/>
    <mergeCell ref="EJW15:EJX15"/>
    <mergeCell ref="EJE15:EJF15"/>
    <mergeCell ref="EJG15:EJH15"/>
    <mergeCell ref="EJI15:EJJ15"/>
    <mergeCell ref="EJK15:EJL15"/>
    <mergeCell ref="EJM15:EJN15"/>
    <mergeCell ref="EIU15:EIV15"/>
    <mergeCell ref="EIW15:EIX15"/>
    <mergeCell ref="EIY15:EIZ15"/>
    <mergeCell ref="EJA15:EJB15"/>
    <mergeCell ref="EJC15:EJD15"/>
    <mergeCell ref="EIK15:EIL15"/>
    <mergeCell ref="EIM15:EIN15"/>
    <mergeCell ref="EIO15:EIP15"/>
    <mergeCell ref="EIQ15:EIR15"/>
    <mergeCell ref="EIS15:EIT15"/>
    <mergeCell ref="ELC15:ELD15"/>
    <mergeCell ref="ELE15:ELF15"/>
    <mergeCell ref="ELG15:ELH15"/>
    <mergeCell ref="ELI15:ELJ15"/>
    <mergeCell ref="ELK15:ELL15"/>
    <mergeCell ref="EKS15:EKT15"/>
    <mergeCell ref="EKU15:EKV15"/>
    <mergeCell ref="EKW15:EKX15"/>
    <mergeCell ref="EKY15:EKZ15"/>
    <mergeCell ref="ELA15:ELB15"/>
    <mergeCell ref="EKI15:EKJ15"/>
    <mergeCell ref="EKK15:EKL15"/>
    <mergeCell ref="EKM15:EKN15"/>
    <mergeCell ref="EKO15:EKP15"/>
    <mergeCell ref="EKQ15:EKR15"/>
    <mergeCell ref="EJY15:EJZ15"/>
    <mergeCell ref="EKA15:EKB15"/>
    <mergeCell ref="EKC15:EKD15"/>
    <mergeCell ref="EKE15:EKF15"/>
    <mergeCell ref="EKG15:EKH15"/>
    <mergeCell ref="EMQ15:EMR15"/>
    <mergeCell ref="EMS15:EMT15"/>
    <mergeCell ref="EMU15:EMV15"/>
    <mergeCell ref="EMW15:EMX15"/>
    <mergeCell ref="EMY15:EMZ15"/>
    <mergeCell ref="EMG15:EMH15"/>
    <mergeCell ref="EMI15:EMJ15"/>
    <mergeCell ref="EMK15:EML15"/>
    <mergeCell ref="EMM15:EMN15"/>
    <mergeCell ref="EMO15:EMP15"/>
    <mergeCell ref="ELW15:ELX15"/>
    <mergeCell ref="ELY15:ELZ15"/>
    <mergeCell ref="EMA15:EMB15"/>
    <mergeCell ref="EMC15:EMD15"/>
    <mergeCell ref="EME15:EMF15"/>
    <mergeCell ref="ELM15:ELN15"/>
    <mergeCell ref="ELO15:ELP15"/>
    <mergeCell ref="ELQ15:ELR15"/>
    <mergeCell ref="ELS15:ELT15"/>
    <mergeCell ref="ELU15:ELV15"/>
    <mergeCell ref="EOE15:EOF15"/>
    <mergeCell ref="EOG15:EOH15"/>
    <mergeCell ref="EOI15:EOJ15"/>
    <mergeCell ref="EOK15:EOL15"/>
    <mergeCell ref="EOM15:EON15"/>
    <mergeCell ref="ENU15:ENV15"/>
    <mergeCell ref="ENW15:ENX15"/>
    <mergeCell ref="ENY15:ENZ15"/>
    <mergeCell ref="EOA15:EOB15"/>
    <mergeCell ref="EOC15:EOD15"/>
    <mergeCell ref="ENK15:ENL15"/>
    <mergeCell ref="ENM15:ENN15"/>
    <mergeCell ref="ENO15:ENP15"/>
    <mergeCell ref="ENQ15:ENR15"/>
    <mergeCell ref="ENS15:ENT15"/>
    <mergeCell ref="ENA15:ENB15"/>
    <mergeCell ref="ENC15:END15"/>
    <mergeCell ref="ENE15:ENF15"/>
    <mergeCell ref="ENG15:ENH15"/>
    <mergeCell ref="ENI15:ENJ15"/>
    <mergeCell ref="EPS15:EPT15"/>
    <mergeCell ref="EPU15:EPV15"/>
    <mergeCell ref="EPW15:EPX15"/>
    <mergeCell ref="EPY15:EPZ15"/>
    <mergeCell ref="EQA15:EQB15"/>
    <mergeCell ref="EPI15:EPJ15"/>
    <mergeCell ref="EPK15:EPL15"/>
    <mergeCell ref="EPM15:EPN15"/>
    <mergeCell ref="EPO15:EPP15"/>
    <mergeCell ref="EPQ15:EPR15"/>
    <mergeCell ref="EOY15:EOZ15"/>
    <mergeCell ref="EPA15:EPB15"/>
    <mergeCell ref="EPC15:EPD15"/>
    <mergeCell ref="EPE15:EPF15"/>
    <mergeCell ref="EPG15:EPH15"/>
    <mergeCell ref="EOO15:EOP15"/>
    <mergeCell ref="EOQ15:EOR15"/>
    <mergeCell ref="EOS15:EOT15"/>
    <mergeCell ref="EOU15:EOV15"/>
    <mergeCell ref="EOW15:EOX15"/>
    <mergeCell ref="ERG15:ERH15"/>
    <mergeCell ref="ERI15:ERJ15"/>
    <mergeCell ref="ERK15:ERL15"/>
    <mergeCell ref="ERM15:ERN15"/>
    <mergeCell ref="ERO15:ERP15"/>
    <mergeCell ref="EQW15:EQX15"/>
    <mergeCell ref="EQY15:EQZ15"/>
    <mergeCell ref="ERA15:ERB15"/>
    <mergeCell ref="ERC15:ERD15"/>
    <mergeCell ref="ERE15:ERF15"/>
    <mergeCell ref="EQM15:EQN15"/>
    <mergeCell ref="EQO15:EQP15"/>
    <mergeCell ref="EQQ15:EQR15"/>
    <mergeCell ref="EQS15:EQT15"/>
    <mergeCell ref="EQU15:EQV15"/>
    <mergeCell ref="EQC15:EQD15"/>
    <mergeCell ref="EQE15:EQF15"/>
    <mergeCell ref="EQG15:EQH15"/>
    <mergeCell ref="EQI15:EQJ15"/>
    <mergeCell ref="EQK15:EQL15"/>
    <mergeCell ref="ESU15:ESV15"/>
    <mergeCell ref="ESW15:ESX15"/>
    <mergeCell ref="ESY15:ESZ15"/>
    <mergeCell ref="ETA15:ETB15"/>
    <mergeCell ref="ETC15:ETD15"/>
    <mergeCell ref="ESK15:ESL15"/>
    <mergeCell ref="ESM15:ESN15"/>
    <mergeCell ref="ESO15:ESP15"/>
    <mergeCell ref="ESQ15:ESR15"/>
    <mergeCell ref="ESS15:EST15"/>
    <mergeCell ref="ESA15:ESB15"/>
    <mergeCell ref="ESC15:ESD15"/>
    <mergeCell ref="ESE15:ESF15"/>
    <mergeCell ref="ESG15:ESH15"/>
    <mergeCell ref="ESI15:ESJ15"/>
    <mergeCell ref="ERQ15:ERR15"/>
    <mergeCell ref="ERS15:ERT15"/>
    <mergeCell ref="ERU15:ERV15"/>
    <mergeCell ref="ERW15:ERX15"/>
    <mergeCell ref="ERY15:ERZ15"/>
    <mergeCell ref="EUI15:EUJ15"/>
    <mergeCell ref="EUK15:EUL15"/>
    <mergeCell ref="EUM15:EUN15"/>
    <mergeCell ref="EUO15:EUP15"/>
    <mergeCell ref="EUQ15:EUR15"/>
    <mergeCell ref="ETY15:ETZ15"/>
    <mergeCell ref="EUA15:EUB15"/>
    <mergeCell ref="EUC15:EUD15"/>
    <mergeCell ref="EUE15:EUF15"/>
    <mergeCell ref="EUG15:EUH15"/>
    <mergeCell ref="ETO15:ETP15"/>
    <mergeCell ref="ETQ15:ETR15"/>
    <mergeCell ref="ETS15:ETT15"/>
    <mergeCell ref="ETU15:ETV15"/>
    <mergeCell ref="ETW15:ETX15"/>
    <mergeCell ref="ETE15:ETF15"/>
    <mergeCell ref="ETG15:ETH15"/>
    <mergeCell ref="ETI15:ETJ15"/>
    <mergeCell ref="ETK15:ETL15"/>
    <mergeCell ref="ETM15:ETN15"/>
    <mergeCell ref="EVW15:EVX15"/>
    <mergeCell ref="EVY15:EVZ15"/>
    <mergeCell ref="EWA15:EWB15"/>
    <mergeCell ref="EWC15:EWD15"/>
    <mergeCell ref="EWE15:EWF15"/>
    <mergeCell ref="EVM15:EVN15"/>
    <mergeCell ref="EVO15:EVP15"/>
    <mergeCell ref="EVQ15:EVR15"/>
    <mergeCell ref="EVS15:EVT15"/>
    <mergeCell ref="EVU15:EVV15"/>
    <mergeCell ref="EVC15:EVD15"/>
    <mergeCell ref="EVE15:EVF15"/>
    <mergeCell ref="EVG15:EVH15"/>
    <mergeCell ref="EVI15:EVJ15"/>
    <mergeCell ref="EVK15:EVL15"/>
    <mergeCell ref="EUS15:EUT15"/>
    <mergeCell ref="EUU15:EUV15"/>
    <mergeCell ref="EUW15:EUX15"/>
    <mergeCell ref="EUY15:EUZ15"/>
    <mergeCell ref="EVA15:EVB15"/>
    <mergeCell ref="EXK15:EXL15"/>
    <mergeCell ref="EXM15:EXN15"/>
    <mergeCell ref="EXO15:EXP15"/>
    <mergeCell ref="EXQ15:EXR15"/>
    <mergeCell ref="EXS15:EXT15"/>
    <mergeCell ref="EXA15:EXB15"/>
    <mergeCell ref="EXC15:EXD15"/>
    <mergeCell ref="EXE15:EXF15"/>
    <mergeCell ref="EXG15:EXH15"/>
    <mergeCell ref="EXI15:EXJ15"/>
    <mergeCell ref="EWQ15:EWR15"/>
    <mergeCell ref="EWS15:EWT15"/>
    <mergeCell ref="EWU15:EWV15"/>
    <mergeCell ref="EWW15:EWX15"/>
    <mergeCell ref="EWY15:EWZ15"/>
    <mergeCell ref="EWG15:EWH15"/>
    <mergeCell ref="EWI15:EWJ15"/>
    <mergeCell ref="EWK15:EWL15"/>
    <mergeCell ref="EWM15:EWN15"/>
    <mergeCell ref="EWO15:EWP15"/>
    <mergeCell ref="EYY15:EYZ15"/>
    <mergeCell ref="EZA15:EZB15"/>
    <mergeCell ref="EZC15:EZD15"/>
    <mergeCell ref="EZE15:EZF15"/>
    <mergeCell ref="EZG15:EZH15"/>
    <mergeCell ref="EYO15:EYP15"/>
    <mergeCell ref="EYQ15:EYR15"/>
    <mergeCell ref="EYS15:EYT15"/>
    <mergeCell ref="EYU15:EYV15"/>
    <mergeCell ref="EYW15:EYX15"/>
    <mergeCell ref="EYE15:EYF15"/>
    <mergeCell ref="EYG15:EYH15"/>
    <mergeCell ref="EYI15:EYJ15"/>
    <mergeCell ref="EYK15:EYL15"/>
    <mergeCell ref="EYM15:EYN15"/>
    <mergeCell ref="EXU15:EXV15"/>
    <mergeCell ref="EXW15:EXX15"/>
    <mergeCell ref="EXY15:EXZ15"/>
    <mergeCell ref="EYA15:EYB15"/>
    <mergeCell ref="EYC15:EYD15"/>
    <mergeCell ref="FAM15:FAN15"/>
    <mergeCell ref="FAO15:FAP15"/>
    <mergeCell ref="FAQ15:FAR15"/>
    <mergeCell ref="FAS15:FAT15"/>
    <mergeCell ref="FAU15:FAV15"/>
    <mergeCell ref="FAC15:FAD15"/>
    <mergeCell ref="FAE15:FAF15"/>
    <mergeCell ref="FAG15:FAH15"/>
    <mergeCell ref="FAI15:FAJ15"/>
    <mergeCell ref="FAK15:FAL15"/>
    <mergeCell ref="EZS15:EZT15"/>
    <mergeCell ref="EZU15:EZV15"/>
    <mergeCell ref="EZW15:EZX15"/>
    <mergeCell ref="EZY15:EZZ15"/>
    <mergeCell ref="FAA15:FAB15"/>
    <mergeCell ref="EZI15:EZJ15"/>
    <mergeCell ref="EZK15:EZL15"/>
    <mergeCell ref="EZM15:EZN15"/>
    <mergeCell ref="EZO15:EZP15"/>
    <mergeCell ref="EZQ15:EZR15"/>
    <mergeCell ref="FCA15:FCB15"/>
    <mergeCell ref="FCC15:FCD15"/>
    <mergeCell ref="FCE15:FCF15"/>
    <mergeCell ref="FCG15:FCH15"/>
    <mergeCell ref="FCI15:FCJ15"/>
    <mergeCell ref="FBQ15:FBR15"/>
    <mergeCell ref="FBS15:FBT15"/>
    <mergeCell ref="FBU15:FBV15"/>
    <mergeCell ref="FBW15:FBX15"/>
    <mergeCell ref="FBY15:FBZ15"/>
    <mergeCell ref="FBG15:FBH15"/>
    <mergeCell ref="FBI15:FBJ15"/>
    <mergeCell ref="FBK15:FBL15"/>
    <mergeCell ref="FBM15:FBN15"/>
    <mergeCell ref="FBO15:FBP15"/>
    <mergeCell ref="FAW15:FAX15"/>
    <mergeCell ref="FAY15:FAZ15"/>
    <mergeCell ref="FBA15:FBB15"/>
    <mergeCell ref="FBC15:FBD15"/>
    <mergeCell ref="FBE15:FBF15"/>
    <mergeCell ref="FDO15:FDP15"/>
    <mergeCell ref="FDQ15:FDR15"/>
    <mergeCell ref="FDS15:FDT15"/>
    <mergeCell ref="FDU15:FDV15"/>
    <mergeCell ref="FDW15:FDX15"/>
    <mergeCell ref="FDE15:FDF15"/>
    <mergeCell ref="FDG15:FDH15"/>
    <mergeCell ref="FDI15:FDJ15"/>
    <mergeCell ref="FDK15:FDL15"/>
    <mergeCell ref="FDM15:FDN15"/>
    <mergeCell ref="FCU15:FCV15"/>
    <mergeCell ref="FCW15:FCX15"/>
    <mergeCell ref="FCY15:FCZ15"/>
    <mergeCell ref="FDA15:FDB15"/>
    <mergeCell ref="FDC15:FDD15"/>
    <mergeCell ref="FCK15:FCL15"/>
    <mergeCell ref="FCM15:FCN15"/>
    <mergeCell ref="FCO15:FCP15"/>
    <mergeCell ref="FCQ15:FCR15"/>
    <mergeCell ref="FCS15:FCT15"/>
    <mergeCell ref="FFC15:FFD15"/>
    <mergeCell ref="FFE15:FFF15"/>
    <mergeCell ref="FFG15:FFH15"/>
    <mergeCell ref="FFI15:FFJ15"/>
    <mergeCell ref="FFK15:FFL15"/>
    <mergeCell ref="FES15:FET15"/>
    <mergeCell ref="FEU15:FEV15"/>
    <mergeCell ref="FEW15:FEX15"/>
    <mergeCell ref="FEY15:FEZ15"/>
    <mergeCell ref="FFA15:FFB15"/>
    <mergeCell ref="FEI15:FEJ15"/>
    <mergeCell ref="FEK15:FEL15"/>
    <mergeCell ref="FEM15:FEN15"/>
    <mergeCell ref="FEO15:FEP15"/>
    <mergeCell ref="FEQ15:FER15"/>
    <mergeCell ref="FDY15:FDZ15"/>
    <mergeCell ref="FEA15:FEB15"/>
    <mergeCell ref="FEC15:FED15"/>
    <mergeCell ref="FEE15:FEF15"/>
    <mergeCell ref="FEG15:FEH15"/>
    <mergeCell ref="FGQ15:FGR15"/>
    <mergeCell ref="FGS15:FGT15"/>
    <mergeCell ref="FGU15:FGV15"/>
    <mergeCell ref="FGW15:FGX15"/>
    <mergeCell ref="FGY15:FGZ15"/>
    <mergeCell ref="FGG15:FGH15"/>
    <mergeCell ref="FGI15:FGJ15"/>
    <mergeCell ref="FGK15:FGL15"/>
    <mergeCell ref="FGM15:FGN15"/>
    <mergeCell ref="FGO15:FGP15"/>
    <mergeCell ref="FFW15:FFX15"/>
    <mergeCell ref="FFY15:FFZ15"/>
    <mergeCell ref="FGA15:FGB15"/>
    <mergeCell ref="FGC15:FGD15"/>
    <mergeCell ref="FGE15:FGF15"/>
    <mergeCell ref="FFM15:FFN15"/>
    <mergeCell ref="FFO15:FFP15"/>
    <mergeCell ref="FFQ15:FFR15"/>
    <mergeCell ref="FFS15:FFT15"/>
    <mergeCell ref="FFU15:FFV15"/>
    <mergeCell ref="FIE15:FIF15"/>
    <mergeCell ref="FIG15:FIH15"/>
    <mergeCell ref="FII15:FIJ15"/>
    <mergeCell ref="FIK15:FIL15"/>
    <mergeCell ref="FIM15:FIN15"/>
    <mergeCell ref="FHU15:FHV15"/>
    <mergeCell ref="FHW15:FHX15"/>
    <mergeCell ref="FHY15:FHZ15"/>
    <mergeCell ref="FIA15:FIB15"/>
    <mergeCell ref="FIC15:FID15"/>
    <mergeCell ref="FHK15:FHL15"/>
    <mergeCell ref="FHM15:FHN15"/>
    <mergeCell ref="FHO15:FHP15"/>
    <mergeCell ref="FHQ15:FHR15"/>
    <mergeCell ref="FHS15:FHT15"/>
    <mergeCell ref="FHA15:FHB15"/>
    <mergeCell ref="FHC15:FHD15"/>
    <mergeCell ref="FHE15:FHF15"/>
    <mergeCell ref="FHG15:FHH15"/>
    <mergeCell ref="FHI15:FHJ15"/>
    <mergeCell ref="FJS15:FJT15"/>
    <mergeCell ref="FJU15:FJV15"/>
    <mergeCell ref="FJW15:FJX15"/>
    <mergeCell ref="FJY15:FJZ15"/>
    <mergeCell ref="FKA15:FKB15"/>
    <mergeCell ref="FJI15:FJJ15"/>
    <mergeCell ref="FJK15:FJL15"/>
    <mergeCell ref="FJM15:FJN15"/>
    <mergeCell ref="FJO15:FJP15"/>
    <mergeCell ref="FJQ15:FJR15"/>
    <mergeCell ref="FIY15:FIZ15"/>
    <mergeCell ref="FJA15:FJB15"/>
    <mergeCell ref="FJC15:FJD15"/>
    <mergeCell ref="FJE15:FJF15"/>
    <mergeCell ref="FJG15:FJH15"/>
    <mergeCell ref="FIO15:FIP15"/>
    <mergeCell ref="FIQ15:FIR15"/>
    <mergeCell ref="FIS15:FIT15"/>
    <mergeCell ref="FIU15:FIV15"/>
    <mergeCell ref="FIW15:FIX15"/>
    <mergeCell ref="FLG15:FLH15"/>
    <mergeCell ref="FLI15:FLJ15"/>
    <mergeCell ref="FLK15:FLL15"/>
    <mergeCell ref="FLM15:FLN15"/>
    <mergeCell ref="FLO15:FLP15"/>
    <mergeCell ref="FKW15:FKX15"/>
    <mergeCell ref="FKY15:FKZ15"/>
    <mergeCell ref="FLA15:FLB15"/>
    <mergeCell ref="FLC15:FLD15"/>
    <mergeCell ref="FLE15:FLF15"/>
    <mergeCell ref="FKM15:FKN15"/>
    <mergeCell ref="FKO15:FKP15"/>
    <mergeCell ref="FKQ15:FKR15"/>
    <mergeCell ref="FKS15:FKT15"/>
    <mergeCell ref="FKU15:FKV15"/>
    <mergeCell ref="FKC15:FKD15"/>
    <mergeCell ref="FKE15:FKF15"/>
    <mergeCell ref="FKG15:FKH15"/>
    <mergeCell ref="FKI15:FKJ15"/>
    <mergeCell ref="FKK15:FKL15"/>
    <mergeCell ref="FMU15:FMV15"/>
    <mergeCell ref="FMW15:FMX15"/>
    <mergeCell ref="FMY15:FMZ15"/>
    <mergeCell ref="FNA15:FNB15"/>
    <mergeCell ref="FNC15:FND15"/>
    <mergeCell ref="FMK15:FML15"/>
    <mergeCell ref="FMM15:FMN15"/>
    <mergeCell ref="FMO15:FMP15"/>
    <mergeCell ref="FMQ15:FMR15"/>
    <mergeCell ref="FMS15:FMT15"/>
    <mergeCell ref="FMA15:FMB15"/>
    <mergeCell ref="FMC15:FMD15"/>
    <mergeCell ref="FME15:FMF15"/>
    <mergeCell ref="FMG15:FMH15"/>
    <mergeCell ref="FMI15:FMJ15"/>
    <mergeCell ref="FLQ15:FLR15"/>
    <mergeCell ref="FLS15:FLT15"/>
    <mergeCell ref="FLU15:FLV15"/>
    <mergeCell ref="FLW15:FLX15"/>
    <mergeCell ref="FLY15:FLZ15"/>
    <mergeCell ref="FOI15:FOJ15"/>
    <mergeCell ref="FOK15:FOL15"/>
    <mergeCell ref="FOM15:FON15"/>
    <mergeCell ref="FOO15:FOP15"/>
    <mergeCell ref="FOQ15:FOR15"/>
    <mergeCell ref="FNY15:FNZ15"/>
    <mergeCell ref="FOA15:FOB15"/>
    <mergeCell ref="FOC15:FOD15"/>
    <mergeCell ref="FOE15:FOF15"/>
    <mergeCell ref="FOG15:FOH15"/>
    <mergeCell ref="FNO15:FNP15"/>
    <mergeCell ref="FNQ15:FNR15"/>
    <mergeCell ref="FNS15:FNT15"/>
    <mergeCell ref="FNU15:FNV15"/>
    <mergeCell ref="FNW15:FNX15"/>
    <mergeCell ref="FNE15:FNF15"/>
    <mergeCell ref="FNG15:FNH15"/>
    <mergeCell ref="FNI15:FNJ15"/>
    <mergeCell ref="FNK15:FNL15"/>
    <mergeCell ref="FNM15:FNN15"/>
    <mergeCell ref="FPW15:FPX15"/>
    <mergeCell ref="FPY15:FPZ15"/>
    <mergeCell ref="FQA15:FQB15"/>
    <mergeCell ref="FQC15:FQD15"/>
    <mergeCell ref="FQE15:FQF15"/>
    <mergeCell ref="FPM15:FPN15"/>
    <mergeCell ref="FPO15:FPP15"/>
    <mergeCell ref="FPQ15:FPR15"/>
    <mergeCell ref="FPS15:FPT15"/>
    <mergeCell ref="FPU15:FPV15"/>
    <mergeCell ref="FPC15:FPD15"/>
    <mergeCell ref="FPE15:FPF15"/>
    <mergeCell ref="FPG15:FPH15"/>
    <mergeCell ref="FPI15:FPJ15"/>
    <mergeCell ref="FPK15:FPL15"/>
    <mergeCell ref="FOS15:FOT15"/>
    <mergeCell ref="FOU15:FOV15"/>
    <mergeCell ref="FOW15:FOX15"/>
    <mergeCell ref="FOY15:FOZ15"/>
    <mergeCell ref="FPA15:FPB15"/>
    <mergeCell ref="FRK15:FRL15"/>
    <mergeCell ref="FRM15:FRN15"/>
    <mergeCell ref="FRO15:FRP15"/>
    <mergeCell ref="FRQ15:FRR15"/>
    <mergeCell ref="FRS15:FRT15"/>
    <mergeCell ref="FRA15:FRB15"/>
    <mergeCell ref="FRC15:FRD15"/>
    <mergeCell ref="FRE15:FRF15"/>
    <mergeCell ref="FRG15:FRH15"/>
    <mergeCell ref="FRI15:FRJ15"/>
    <mergeCell ref="FQQ15:FQR15"/>
    <mergeCell ref="FQS15:FQT15"/>
    <mergeCell ref="FQU15:FQV15"/>
    <mergeCell ref="FQW15:FQX15"/>
    <mergeCell ref="FQY15:FQZ15"/>
    <mergeCell ref="FQG15:FQH15"/>
    <mergeCell ref="FQI15:FQJ15"/>
    <mergeCell ref="FQK15:FQL15"/>
    <mergeCell ref="FQM15:FQN15"/>
    <mergeCell ref="FQO15:FQP15"/>
    <mergeCell ref="FSY15:FSZ15"/>
    <mergeCell ref="FTA15:FTB15"/>
    <mergeCell ref="FTC15:FTD15"/>
    <mergeCell ref="FTE15:FTF15"/>
    <mergeCell ref="FTG15:FTH15"/>
    <mergeCell ref="FSO15:FSP15"/>
    <mergeCell ref="FSQ15:FSR15"/>
    <mergeCell ref="FSS15:FST15"/>
    <mergeCell ref="FSU15:FSV15"/>
    <mergeCell ref="FSW15:FSX15"/>
    <mergeCell ref="FSE15:FSF15"/>
    <mergeCell ref="FSG15:FSH15"/>
    <mergeCell ref="FSI15:FSJ15"/>
    <mergeCell ref="FSK15:FSL15"/>
    <mergeCell ref="FSM15:FSN15"/>
    <mergeCell ref="FRU15:FRV15"/>
    <mergeCell ref="FRW15:FRX15"/>
    <mergeCell ref="FRY15:FRZ15"/>
    <mergeCell ref="FSA15:FSB15"/>
    <mergeCell ref="FSC15:FSD15"/>
    <mergeCell ref="FUM15:FUN15"/>
    <mergeCell ref="FUO15:FUP15"/>
    <mergeCell ref="FUQ15:FUR15"/>
    <mergeCell ref="FUS15:FUT15"/>
    <mergeCell ref="FUU15:FUV15"/>
    <mergeCell ref="FUC15:FUD15"/>
    <mergeCell ref="FUE15:FUF15"/>
    <mergeCell ref="FUG15:FUH15"/>
    <mergeCell ref="FUI15:FUJ15"/>
    <mergeCell ref="FUK15:FUL15"/>
    <mergeCell ref="FTS15:FTT15"/>
    <mergeCell ref="FTU15:FTV15"/>
    <mergeCell ref="FTW15:FTX15"/>
    <mergeCell ref="FTY15:FTZ15"/>
    <mergeCell ref="FUA15:FUB15"/>
    <mergeCell ref="FTI15:FTJ15"/>
    <mergeCell ref="FTK15:FTL15"/>
    <mergeCell ref="FTM15:FTN15"/>
    <mergeCell ref="FTO15:FTP15"/>
    <mergeCell ref="FTQ15:FTR15"/>
    <mergeCell ref="FWA15:FWB15"/>
    <mergeCell ref="FWC15:FWD15"/>
    <mergeCell ref="FWE15:FWF15"/>
    <mergeCell ref="FWG15:FWH15"/>
    <mergeCell ref="FWI15:FWJ15"/>
    <mergeCell ref="FVQ15:FVR15"/>
    <mergeCell ref="FVS15:FVT15"/>
    <mergeCell ref="FVU15:FVV15"/>
    <mergeCell ref="FVW15:FVX15"/>
    <mergeCell ref="FVY15:FVZ15"/>
    <mergeCell ref="FVG15:FVH15"/>
    <mergeCell ref="FVI15:FVJ15"/>
    <mergeCell ref="FVK15:FVL15"/>
    <mergeCell ref="FVM15:FVN15"/>
    <mergeCell ref="FVO15:FVP15"/>
    <mergeCell ref="FUW15:FUX15"/>
    <mergeCell ref="FUY15:FUZ15"/>
    <mergeCell ref="FVA15:FVB15"/>
    <mergeCell ref="FVC15:FVD15"/>
    <mergeCell ref="FVE15:FVF15"/>
    <mergeCell ref="FXO15:FXP15"/>
    <mergeCell ref="FXQ15:FXR15"/>
    <mergeCell ref="FXS15:FXT15"/>
    <mergeCell ref="FXU15:FXV15"/>
    <mergeCell ref="FXW15:FXX15"/>
    <mergeCell ref="FXE15:FXF15"/>
    <mergeCell ref="FXG15:FXH15"/>
    <mergeCell ref="FXI15:FXJ15"/>
    <mergeCell ref="FXK15:FXL15"/>
    <mergeCell ref="FXM15:FXN15"/>
    <mergeCell ref="FWU15:FWV15"/>
    <mergeCell ref="FWW15:FWX15"/>
    <mergeCell ref="FWY15:FWZ15"/>
    <mergeCell ref="FXA15:FXB15"/>
    <mergeCell ref="FXC15:FXD15"/>
    <mergeCell ref="FWK15:FWL15"/>
    <mergeCell ref="FWM15:FWN15"/>
    <mergeCell ref="FWO15:FWP15"/>
    <mergeCell ref="FWQ15:FWR15"/>
    <mergeCell ref="FWS15:FWT15"/>
    <mergeCell ref="FZC15:FZD15"/>
    <mergeCell ref="FZE15:FZF15"/>
    <mergeCell ref="FZG15:FZH15"/>
    <mergeCell ref="FZI15:FZJ15"/>
    <mergeCell ref="FZK15:FZL15"/>
    <mergeCell ref="FYS15:FYT15"/>
    <mergeCell ref="FYU15:FYV15"/>
    <mergeCell ref="FYW15:FYX15"/>
    <mergeCell ref="FYY15:FYZ15"/>
    <mergeCell ref="FZA15:FZB15"/>
    <mergeCell ref="FYI15:FYJ15"/>
    <mergeCell ref="FYK15:FYL15"/>
    <mergeCell ref="FYM15:FYN15"/>
    <mergeCell ref="FYO15:FYP15"/>
    <mergeCell ref="FYQ15:FYR15"/>
    <mergeCell ref="FXY15:FXZ15"/>
    <mergeCell ref="FYA15:FYB15"/>
    <mergeCell ref="FYC15:FYD15"/>
    <mergeCell ref="FYE15:FYF15"/>
    <mergeCell ref="FYG15:FYH15"/>
    <mergeCell ref="GAQ15:GAR15"/>
    <mergeCell ref="GAS15:GAT15"/>
    <mergeCell ref="GAU15:GAV15"/>
    <mergeCell ref="GAW15:GAX15"/>
    <mergeCell ref="GAY15:GAZ15"/>
    <mergeCell ref="GAG15:GAH15"/>
    <mergeCell ref="GAI15:GAJ15"/>
    <mergeCell ref="GAK15:GAL15"/>
    <mergeCell ref="GAM15:GAN15"/>
    <mergeCell ref="GAO15:GAP15"/>
    <mergeCell ref="FZW15:FZX15"/>
    <mergeCell ref="FZY15:FZZ15"/>
    <mergeCell ref="GAA15:GAB15"/>
    <mergeCell ref="GAC15:GAD15"/>
    <mergeCell ref="GAE15:GAF15"/>
    <mergeCell ref="FZM15:FZN15"/>
    <mergeCell ref="FZO15:FZP15"/>
    <mergeCell ref="FZQ15:FZR15"/>
    <mergeCell ref="FZS15:FZT15"/>
    <mergeCell ref="FZU15:FZV15"/>
    <mergeCell ref="GCE15:GCF15"/>
    <mergeCell ref="GCG15:GCH15"/>
    <mergeCell ref="GCI15:GCJ15"/>
    <mergeCell ref="GCK15:GCL15"/>
    <mergeCell ref="GCM15:GCN15"/>
    <mergeCell ref="GBU15:GBV15"/>
    <mergeCell ref="GBW15:GBX15"/>
    <mergeCell ref="GBY15:GBZ15"/>
    <mergeCell ref="GCA15:GCB15"/>
    <mergeCell ref="GCC15:GCD15"/>
    <mergeCell ref="GBK15:GBL15"/>
    <mergeCell ref="GBM15:GBN15"/>
    <mergeCell ref="GBO15:GBP15"/>
    <mergeCell ref="GBQ15:GBR15"/>
    <mergeCell ref="GBS15:GBT15"/>
    <mergeCell ref="GBA15:GBB15"/>
    <mergeCell ref="GBC15:GBD15"/>
    <mergeCell ref="GBE15:GBF15"/>
    <mergeCell ref="GBG15:GBH15"/>
    <mergeCell ref="GBI15:GBJ15"/>
    <mergeCell ref="GDS15:GDT15"/>
    <mergeCell ref="GDU15:GDV15"/>
    <mergeCell ref="GDW15:GDX15"/>
    <mergeCell ref="GDY15:GDZ15"/>
    <mergeCell ref="GEA15:GEB15"/>
    <mergeCell ref="GDI15:GDJ15"/>
    <mergeCell ref="GDK15:GDL15"/>
    <mergeCell ref="GDM15:GDN15"/>
    <mergeCell ref="GDO15:GDP15"/>
    <mergeCell ref="GDQ15:GDR15"/>
    <mergeCell ref="GCY15:GCZ15"/>
    <mergeCell ref="GDA15:GDB15"/>
    <mergeCell ref="GDC15:GDD15"/>
    <mergeCell ref="GDE15:GDF15"/>
    <mergeCell ref="GDG15:GDH15"/>
    <mergeCell ref="GCO15:GCP15"/>
    <mergeCell ref="GCQ15:GCR15"/>
    <mergeCell ref="GCS15:GCT15"/>
    <mergeCell ref="GCU15:GCV15"/>
    <mergeCell ref="GCW15:GCX15"/>
    <mergeCell ref="GFG15:GFH15"/>
    <mergeCell ref="GFI15:GFJ15"/>
    <mergeCell ref="GFK15:GFL15"/>
    <mergeCell ref="GFM15:GFN15"/>
    <mergeCell ref="GFO15:GFP15"/>
    <mergeCell ref="GEW15:GEX15"/>
    <mergeCell ref="GEY15:GEZ15"/>
    <mergeCell ref="GFA15:GFB15"/>
    <mergeCell ref="GFC15:GFD15"/>
    <mergeCell ref="GFE15:GFF15"/>
    <mergeCell ref="GEM15:GEN15"/>
    <mergeCell ref="GEO15:GEP15"/>
    <mergeCell ref="GEQ15:GER15"/>
    <mergeCell ref="GES15:GET15"/>
    <mergeCell ref="GEU15:GEV15"/>
    <mergeCell ref="GEC15:GED15"/>
    <mergeCell ref="GEE15:GEF15"/>
    <mergeCell ref="GEG15:GEH15"/>
    <mergeCell ref="GEI15:GEJ15"/>
    <mergeCell ref="GEK15:GEL15"/>
    <mergeCell ref="GGU15:GGV15"/>
    <mergeCell ref="GGW15:GGX15"/>
    <mergeCell ref="GGY15:GGZ15"/>
    <mergeCell ref="GHA15:GHB15"/>
    <mergeCell ref="GHC15:GHD15"/>
    <mergeCell ref="GGK15:GGL15"/>
    <mergeCell ref="GGM15:GGN15"/>
    <mergeCell ref="GGO15:GGP15"/>
    <mergeCell ref="GGQ15:GGR15"/>
    <mergeCell ref="GGS15:GGT15"/>
    <mergeCell ref="GGA15:GGB15"/>
    <mergeCell ref="GGC15:GGD15"/>
    <mergeCell ref="GGE15:GGF15"/>
    <mergeCell ref="GGG15:GGH15"/>
    <mergeCell ref="GGI15:GGJ15"/>
    <mergeCell ref="GFQ15:GFR15"/>
    <mergeCell ref="GFS15:GFT15"/>
    <mergeCell ref="GFU15:GFV15"/>
    <mergeCell ref="GFW15:GFX15"/>
    <mergeCell ref="GFY15:GFZ15"/>
    <mergeCell ref="GII15:GIJ15"/>
    <mergeCell ref="GIK15:GIL15"/>
    <mergeCell ref="GIM15:GIN15"/>
    <mergeCell ref="GIO15:GIP15"/>
    <mergeCell ref="GIQ15:GIR15"/>
    <mergeCell ref="GHY15:GHZ15"/>
    <mergeCell ref="GIA15:GIB15"/>
    <mergeCell ref="GIC15:GID15"/>
    <mergeCell ref="GIE15:GIF15"/>
    <mergeCell ref="GIG15:GIH15"/>
    <mergeCell ref="GHO15:GHP15"/>
    <mergeCell ref="GHQ15:GHR15"/>
    <mergeCell ref="GHS15:GHT15"/>
    <mergeCell ref="GHU15:GHV15"/>
    <mergeCell ref="GHW15:GHX15"/>
    <mergeCell ref="GHE15:GHF15"/>
    <mergeCell ref="GHG15:GHH15"/>
    <mergeCell ref="GHI15:GHJ15"/>
    <mergeCell ref="GHK15:GHL15"/>
    <mergeCell ref="GHM15:GHN15"/>
    <mergeCell ref="GJW15:GJX15"/>
    <mergeCell ref="GJY15:GJZ15"/>
    <mergeCell ref="GKA15:GKB15"/>
    <mergeCell ref="GKC15:GKD15"/>
    <mergeCell ref="GKE15:GKF15"/>
    <mergeCell ref="GJM15:GJN15"/>
    <mergeCell ref="GJO15:GJP15"/>
    <mergeCell ref="GJQ15:GJR15"/>
    <mergeCell ref="GJS15:GJT15"/>
    <mergeCell ref="GJU15:GJV15"/>
    <mergeCell ref="GJC15:GJD15"/>
    <mergeCell ref="GJE15:GJF15"/>
    <mergeCell ref="GJG15:GJH15"/>
    <mergeCell ref="GJI15:GJJ15"/>
    <mergeCell ref="GJK15:GJL15"/>
    <mergeCell ref="GIS15:GIT15"/>
    <mergeCell ref="GIU15:GIV15"/>
    <mergeCell ref="GIW15:GIX15"/>
    <mergeCell ref="GIY15:GIZ15"/>
    <mergeCell ref="GJA15:GJB15"/>
    <mergeCell ref="GLK15:GLL15"/>
    <mergeCell ref="GLM15:GLN15"/>
    <mergeCell ref="GLO15:GLP15"/>
    <mergeCell ref="GLQ15:GLR15"/>
    <mergeCell ref="GLS15:GLT15"/>
    <mergeCell ref="GLA15:GLB15"/>
    <mergeCell ref="GLC15:GLD15"/>
    <mergeCell ref="GLE15:GLF15"/>
    <mergeCell ref="GLG15:GLH15"/>
    <mergeCell ref="GLI15:GLJ15"/>
    <mergeCell ref="GKQ15:GKR15"/>
    <mergeCell ref="GKS15:GKT15"/>
    <mergeCell ref="GKU15:GKV15"/>
    <mergeCell ref="GKW15:GKX15"/>
    <mergeCell ref="GKY15:GKZ15"/>
    <mergeCell ref="GKG15:GKH15"/>
    <mergeCell ref="GKI15:GKJ15"/>
    <mergeCell ref="GKK15:GKL15"/>
    <mergeCell ref="GKM15:GKN15"/>
    <mergeCell ref="GKO15:GKP15"/>
    <mergeCell ref="GMY15:GMZ15"/>
    <mergeCell ref="GNA15:GNB15"/>
    <mergeCell ref="GNC15:GND15"/>
    <mergeCell ref="GNE15:GNF15"/>
    <mergeCell ref="GNG15:GNH15"/>
    <mergeCell ref="GMO15:GMP15"/>
    <mergeCell ref="GMQ15:GMR15"/>
    <mergeCell ref="GMS15:GMT15"/>
    <mergeCell ref="GMU15:GMV15"/>
    <mergeCell ref="GMW15:GMX15"/>
    <mergeCell ref="GME15:GMF15"/>
    <mergeCell ref="GMG15:GMH15"/>
    <mergeCell ref="GMI15:GMJ15"/>
    <mergeCell ref="GMK15:GML15"/>
    <mergeCell ref="GMM15:GMN15"/>
    <mergeCell ref="GLU15:GLV15"/>
    <mergeCell ref="GLW15:GLX15"/>
    <mergeCell ref="GLY15:GLZ15"/>
    <mergeCell ref="GMA15:GMB15"/>
    <mergeCell ref="GMC15:GMD15"/>
    <mergeCell ref="GOM15:GON15"/>
    <mergeCell ref="GOO15:GOP15"/>
    <mergeCell ref="GOQ15:GOR15"/>
    <mergeCell ref="GOS15:GOT15"/>
    <mergeCell ref="GOU15:GOV15"/>
    <mergeCell ref="GOC15:GOD15"/>
    <mergeCell ref="GOE15:GOF15"/>
    <mergeCell ref="GOG15:GOH15"/>
    <mergeCell ref="GOI15:GOJ15"/>
    <mergeCell ref="GOK15:GOL15"/>
    <mergeCell ref="GNS15:GNT15"/>
    <mergeCell ref="GNU15:GNV15"/>
    <mergeCell ref="GNW15:GNX15"/>
    <mergeCell ref="GNY15:GNZ15"/>
    <mergeCell ref="GOA15:GOB15"/>
    <mergeCell ref="GNI15:GNJ15"/>
    <mergeCell ref="GNK15:GNL15"/>
    <mergeCell ref="GNM15:GNN15"/>
    <mergeCell ref="GNO15:GNP15"/>
    <mergeCell ref="GNQ15:GNR15"/>
    <mergeCell ref="GQA15:GQB15"/>
    <mergeCell ref="GQC15:GQD15"/>
    <mergeCell ref="GQE15:GQF15"/>
    <mergeCell ref="GQG15:GQH15"/>
    <mergeCell ref="GQI15:GQJ15"/>
    <mergeCell ref="GPQ15:GPR15"/>
    <mergeCell ref="GPS15:GPT15"/>
    <mergeCell ref="GPU15:GPV15"/>
    <mergeCell ref="GPW15:GPX15"/>
    <mergeCell ref="GPY15:GPZ15"/>
    <mergeCell ref="GPG15:GPH15"/>
    <mergeCell ref="GPI15:GPJ15"/>
    <mergeCell ref="GPK15:GPL15"/>
    <mergeCell ref="GPM15:GPN15"/>
    <mergeCell ref="GPO15:GPP15"/>
    <mergeCell ref="GOW15:GOX15"/>
    <mergeCell ref="GOY15:GOZ15"/>
    <mergeCell ref="GPA15:GPB15"/>
    <mergeCell ref="GPC15:GPD15"/>
    <mergeCell ref="GPE15:GPF15"/>
    <mergeCell ref="GRO15:GRP15"/>
    <mergeCell ref="GRQ15:GRR15"/>
    <mergeCell ref="GRS15:GRT15"/>
    <mergeCell ref="GRU15:GRV15"/>
    <mergeCell ref="GRW15:GRX15"/>
    <mergeCell ref="GRE15:GRF15"/>
    <mergeCell ref="GRG15:GRH15"/>
    <mergeCell ref="GRI15:GRJ15"/>
    <mergeCell ref="GRK15:GRL15"/>
    <mergeCell ref="GRM15:GRN15"/>
    <mergeCell ref="GQU15:GQV15"/>
    <mergeCell ref="GQW15:GQX15"/>
    <mergeCell ref="GQY15:GQZ15"/>
    <mergeCell ref="GRA15:GRB15"/>
    <mergeCell ref="GRC15:GRD15"/>
    <mergeCell ref="GQK15:GQL15"/>
    <mergeCell ref="GQM15:GQN15"/>
    <mergeCell ref="GQO15:GQP15"/>
    <mergeCell ref="GQQ15:GQR15"/>
    <mergeCell ref="GQS15:GQT15"/>
    <mergeCell ref="GTC15:GTD15"/>
    <mergeCell ref="GTE15:GTF15"/>
    <mergeCell ref="GTG15:GTH15"/>
    <mergeCell ref="GTI15:GTJ15"/>
    <mergeCell ref="GTK15:GTL15"/>
    <mergeCell ref="GSS15:GST15"/>
    <mergeCell ref="GSU15:GSV15"/>
    <mergeCell ref="GSW15:GSX15"/>
    <mergeCell ref="GSY15:GSZ15"/>
    <mergeCell ref="GTA15:GTB15"/>
    <mergeCell ref="GSI15:GSJ15"/>
    <mergeCell ref="GSK15:GSL15"/>
    <mergeCell ref="GSM15:GSN15"/>
    <mergeCell ref="GSO15:GSP15"/>
    <mergeCell ref="GSQ15:GSR15"/>
    <mergeCell ref="GRY15:GRZ15"/>
    <mergeCell ref="GSA15:GSB15"/>
    <mergeCell ref="GSC15:GSD15"/>
    <mergeCell ref="GSE15:GSF15"/>
    <mergeCell ref="GSG15:GSH15"/>
    <mergeCell ref="GUQ15:GUR15"/>
    <mergeCell ref="GUS15:GUT15"/>
    <mergeCell ref="GUU15:GUV15"/>
    <mergeCell ref="GUW15:GUX15"/>
    <mergeCell ref="GUY15:GUZ15"/>
    <mergeCell ref="GUG15:GUH15"/>
    <mergeCell ref="GUI15:GUJ15"/>
    <mergeCell ref="GUK15:GUL15"/>
    <mergeCell ref="GUM15:GUN15"/>
    <mergeCell ref="GUO15:GUP15"/>
    <mergeCell ref="GTW15:GTX15"/>
    <mergeCell ref="GTY15:GTZ15"/>
    <mergeCell ref="GUA15:GUB15"/>
    <mergeCell ref="GUC15:GUD15"/>
    <mergeCell ref="GUE15:GUF15"/>
    <mergeCell ref="GTM15:GTN15"/>
    <mergeCell ref="GTO15:GTP15"/>
    <mergeCell ref="GTQ15:GTR15"/>
    <mergeCell ref="GTS15:GTT15"/>
    <mergeCell ref="GTU15:GTV15"/>
    <mergeCell ref="GWE15:GWF15"/>
    <mergeCell ref="GWG15:GWH15"/>
    <mergeCell ref="GWI15:GWJ15"/>
    <mergeCell ref="GWK15:GWL15"/>
    <mergeCell ref="GWM15:GWN15"/>
    <mergeCell ref="GVU15:GVV15"/>
    <mergeCell ref="GVW15:GVX15"/>
    <mergeCell ref="GVY15:GVZ15"/>
    <mergeCell ref="GWA15:GWB15"/>
    <mergeCell ref="GWC15:GWD15"/>
    <mergeCell ref="GVK15:GVL15"/>
    <mergeCell ref="GVM15:GVN15"/>
    <mergeCell ref="GVO15:GVP15"/>
    <mergeCell ref="GVQ15:GVR15"/>
    <mergeCell ref="GVS15:GVT15"/>
    <mergeCell ref="GVA15:GVB15"/>
    <mergeCell ref="GVC15:GVD15"/>
    <mergeCell ref="GVE15:GVF15"/>
    <mergeCell ref="GVG15:GVH15"/>
    <mergeCell ref="GVI15:GVJ15"/>
    <mergeCell ref="GXS15:GXT15"/>
    <mergeCell ref="GXU15:GXV15"/>
    <mergeCell ref="GXW15:GXX15"/>
    <mergeCell ref="GXY15:GXZ15"/>
    <mergeCell ref="GYA15:GYB15"/>
    <mergeCell ref="GXI15:GXJ15"/>
    <mergeCell ref="GXK15:GXL15"/>
    <mergeCell ref="GXM15:GXN15"/>
    <mergeCell ref="GXO15:GXP15"/>
    <mergeCell ref="GXQ15:GXR15"/>
    <mergeCell ref="GWY15:GWZ15"/>
    <mergeCell ref="GXA15:GXB15"/>
    <mergeCell ref="GXC15:GXD15"/>
    <mergeCell ref="GXE15:GXF15"/>
    <mergeCell ref="GXG15:GXH15"/>
    <mergeCell ref="GWO15:GWP15"/>
    <mergeCell ref="GWQ15:GWR15"/>
    <mergeCell ref="GWS15:GWT15"/>
    <mergeCell ref="GWU15:GWV15"/>
    <mergeCell ref="GWW15:GWX15"/>
    <mergeCell ref="GZG15:GZH15"/>
    <mergeCell ref="GZI15:GZJ15"/>
    <mergeCell ref="GZK15:GZL15"/>
    <mergeCell ref="GZM15:GZN15"/>
    <mergeCell ref="GZO15:GZP15"/>
    <mergeCell ref="GYW15:GYX15"/>
    <mergeCell ref="GYY15:GYZ15"/>
    <mergeCell ref="GZA15:GZB15"/>
    <mergeCell ref="GZC15:GZD15"/>
    <mergeCell ref="GZE15:GZF15"/>
    <mergeCell ref="GYM15:GYN15"/>
    <mergeCell ref="GYO15:GYP15"/>
    <mergeCell ref="GYQ15:GYR15"/>
    <mergeCell ref="GYS15:GYT15"/>
    <mergeCell ref="GYU15:GYV15"/>
    <mergeCell ref="GYC15:GYD15"/>
    <mergeCell ref="GYE15:GYF15"/>
    <mergeCell ref="GYG15:GYH15"/>
    <mergeCell ref="GYI15:GYJ15"/>
    <mergeCell ref="GYK15:GYL15"/>
    <mergeCell ref="HAU15:HAV15"/>
    <mergeCell ref="HAW15:HAX15"/>
    <mergeCell ref="HAY15:HAZ15"/>
    <mergeCell ref="HBA15:HBB15"/>
    <mergeCell ref="HBC15:HBD15"/>
    <mergeCell ref="HAK15:HAL15"/>
    <mergeCell ref="HAM15:HAN15"/>
    <mergeCell ref="HAO15:HAP15"/>
    <mergeCell ref="HAQ15:HAR15"/>
    <mergeCell ref="HAS15:HAT15"/>
    <mergeCell ref="HAA15:HAB15"/>
    <mergeCell ref="HAC15:HAD15"/>
    <mergeCell ref="HAE15:HAF15"/>
    <mergeCell ref="HAG15:HAH15"/>
    <mergeCell ref="HAI15:HAJ15"/>
    <mergeCell ref="GZQ15:GZR15"/>
    <mergeCell ref="GZS15:GZT15"/>
    <mergeCell ref="GZU15:GZV15"/>
    <mergeCell ref="GZW15:GZX15"/>
    <mergeCell ref="GZY15:GZZ15"/>
    <mergeCell ref="HCI15:HCJ15"/>
    <mergeCell ref="HCK15:HCL15"/>
    <mergeCell ref="HCM15:HCN15"/>
    <mergeCell ref="HCO15:HCP15"/>
    <mergeCell ref="HCQ15:HCR15"/>
    <mergeCell ref="HBY15:HBZ15"/>
    <mergeCell ref="HCA15:HCB15"/>
    <mergeCell ref="HCC15:HCD15"/>
    <mergeCell ref="HCE15:HCF15"/>
    <mergeCell ref="HCG15:HCH15"/>
    <mergeCell ref="HBO15:HBP15"/>
    <mergeCell ref="HBQ15:HBR15"/>
    <mergeCell ref="HBS15:HBT15"/>
    <mergeCell ref="HBU15:HBV15"/>
    <mergeCell ref="HBW15:HBX15"/>
    <mergeCell ref="HBE15:HBF15"/>
    <mergeCell ref="HBG15:HBH15"/>
    <mergeCell ref="HBI15:HBJ15"/>
    <mergeCell ref="HBK15:HBL15"/>
    <mergeCell ref="HBM15:HBN15"/>
    <mergeCell ref="HDW15:HDX15"/>
    <mergeCell ref="HDY15:HDZ15"/>
    <mergeCell ref="HEA15:HEB15"/>
    <mergeCell ref="HEC15:HED15"/>
    <mergeCell ref="HEE15:HEF15"/>
    <mergeCell ref="HDM15:HDN15"/>
    <mergeCell ref="HDO15:HDP15"/>
    <mergeCell ref="HDQ15:HDR15"/>
    <mergeCell ref="HDS15:HDT15"/>
    <mergeCell ref="HDU15:HDV15"/>
    <mergeCell ref="HDC15:HDD15"/>
    <mergeCell ref="HDE15:HDF15"/>
    <mergeCell ref="HDG15:HDH15"/>
    <mergeCell ref="HDI15:HDJ15"/>
    <mergeCell ref="HDK15:HDL15"/>
    <mergeCell ref="HCS15:HCT15"/>
    <mergeCell ref="HCU15:HCV15"/>
    <mergeCell ref="HCW15:HCX15"/>
    <mergeCell ref="HCY15:HCZ15"/>
    <mergeCell ref="HDA15:HDB15"/>
    <mergeCell ref="HFK15:HFL15"/>
    <mergeCell ref="HFM15:HFN15"/>
    <mergeCell ref="HFO15:HFP15"/>
    <mergeCell ref="HFQ15:HFR15"/>
    <mergeCell ref="HFS15:HFT15"/>
    <mergeCell ref="HFA15:HFB15"/>
    <mergeCell ref="HFC15:HFD15"/>
    <mergeCell ref="HFE15:HFF15"/>
    <mergeCell ref="HFG15:HFH15"/>
    <mergeCell ref="HFI15:HFJ15"/>
    <mergeCell ref="HEQ15:HER15"/>
    <mergeCell ref="HES15:HET15"/>
    <mergeCell ref="HEU15:HEV15"/>
    <mergeCell ref="HEW15:HEX15"/>
    <mergeCell ref="HEY15:HEZ15"/>
    <mergeCell ref="HEG15:HEH15"/>
    <mergeCell ref="HEI15:HEJ15"/>
    <mergeCell ref="HEK15:HEL15"/>
    <mergeCell ref="HEM15:HEN15"/>
    <mergeCell ref="HEO15:HEP15"/>
    <mergeCell ref="HGY15:HGZ15"/>
    <mergeCell ref="HHA15:HHB15"/>
    <mergeCell ref="HHC15:HHD15"/>
    <mergeCell ref="HHE15:HHF15"/>
    <mergeCell ref="HHG15:HHH15"/>
    <mergeCell ref="HGO15:HGP15"/>
    <mergeCell ref="HGQ15:HGR15"/>
    <mergeCell ref="HGS15:HGT15"/>
    <mergeCell ref="HGU15:HGV15"/>
    <mergeCell ref="HGW15:HGX15"/>
    <mergeCell ref="HGE15:HGF15"/>
    <mergeCell ref="HGG15:HGH15"/>
    <mergeCell ref="HGI15:HGJ15"/>
    <mergeCell ref="HGK15:HGL15"/>
    <mergeCell ref="HGM15:HGN15"/>
    <mergeCell ref="HFU15:HFV15"/>
    <mergeCell ref="HFW15:HFX15"/>
    <mergeCell ref="HFY15:HFZ15"/>
    <mergeCell ref="HGA15:HGB15"/>
    <mergeCell ref="HGC15:HGD15"/>
    <mergeCell ref="HIM15:HIN15"/>
    <mergeCell ref="HIO15:HIP15"/>
    <mergeCell ref="HIQ15:HIR15"/>
    <mergeCell ref="HIS15:HIT15"/>
    <mergeCell ref="HIU15:HIV15"/>
    <mergeCell ref="HIC15:HID15"/>
    <mergeCell ref="HIE15:HIF15"/>
    <mergeCell ref="HIG15:HIH15"/>
    <mergeCell ref="HII15:HIJ15"/>
    <mergeCell ref="HIK15:HIL15"/>
    <mergeCell ref="HHS15:HHT15"/>
    <mergeCell ref="HHU15:HHV15"/>
    <mergeCell ref="HHW15:HHX15"/>
    <mergeCell ref="HHY15:HHZ15"/>
    <mergeCell ref="HIA15:HIB15"/>
    <mergeCell ref="HHI15:HHJ15"/>
    <mergeCell ref="HHK15:HHL15"/>
    <mergeCell ref="HHM15:HHN15"/>
    <mergeCell ref="HHO15:HHP15"/>
    <mergeCell ref="HHQ15:HHR15"/>
    <mergeCell ref="HKA15:HKB15"/>
    <mergeCell ref="HKC15:HKD15"/>
    <mergeCell ref="HKE15:HKF15"/>
    <mergeCell ref="HKG15:HKH15"/>
    <mergeCell ref="HKI15:HKJ15"/>
    <mergeCell ref="HJQ15:HJR15"/>
    <mergeCell ref="HJS15:HJT15"/>
    <mergeCell ref="HJU15:HJV15"/>
    <mergeCell ref="HJW15:HJX15"/>
    <mergeCell ref="HJY15:HJZ15"/>
    <mergeCell ref="HJG15:HJH15"/>
    <mergeCell ref="HJI15:HJJ15"/>
    <mergeCell ref="HJK15:HJL15"/>
    <mergeCell ref="HJM15:HJN15"/>
    <mergeCell ref="HJO15:HJP15"/>
    <mergeCell ref="HIW15:HIX15"/>
    <mergeCell ref="HIY15:HIZ15"/>
    <mergeCell ref="HJA15:HJB15"/>
    <mergeCell ref="HJC15:HJD15"/>
    <mergeCell ref="HJE15:HJF15"/>
    <mergeCell ref="HLO15:HLP15"/>
    <mergeCell ref="HLQ15:HLR15"/>
    <mergeCell ref="HLS15:HLT15"/>
    <mergeCell ref="HLU15:HLV15"/>
    <mergeCell ref="HLW15:HLX15"/>
    <mergeCell ref="HLE15:HLF15"/>
    <mergeCell ref="HLG15:HLH15"/>
    <mergeCell ref="HLI15:HLJ15"/>
    <mergeCell ref="HLK15:HLL15"/>
    <mergeCell ref="HLM15:HLN15"/>
    <mergeCell ref="HKU15:HKV15"/>
    <mergeCell ref="HKW15:HKX15"/>
    <mergeCell ref="HKY15:HKZ15"/>
    <mergeCell ref="HLA15:HLB15"/>
    <mergeCell ref="HLC15:HLD15"/>
    <mergeCell ref="HKK15:HKL15"/>
    <mergeCell ref="HKM15:HKN15"/>
    <mergeCell ref="HKO15:HKP15"/>
    <mergeCell ref="HKQ15:HKR15"/>
    <mergeCell ref="HKS15:HKT15"/>
    <mergeCell ref="HNC15:HND15"/>
    <mergeCell ref="HNE15:HNF15"/>
    <mergeCell ref="HNG15:HNH15"/>
    <mergeCell ref="HNI15:HNJ15"/>
    <mergeCell ref="HNK15:HNL15"/>
    <mergeCell ref="HMS15:HMT15"/>
    <mergeCell ref="HMU15:HMV15"/>
    <mergeCell ref="HMW15:HMX15"/>
    <mergeCell ref="HMY15:HMZ15"/>
    <mergeCell ref="HNA15:HNB15"/>
    <mergeCell ref="HMI15:HMJ15"/>
    <mergeCell ref="HMK15:HML15"/>
    <mergeCell ref="HMM15:HMN15"/>
    <mergeCell ref="HMO15:HMP15"/>
    <mergeCell ref="HMQ15:HMR15"/>
    <mergeCell ref="HLY15:HLZ15"/>
    <mergeCell ref="HMA15:HMB15"/>
    <mergeCell ref="HMC15:HMD15"/>
    <mergeCell ref="HME15:HMF15"/>
    <mergeCell ref="HMG15:HMH15"/>
    <mergeCell ref="HOQ15:HOR15"/>
    <mergeCell ref="HOS15:HOT15"/>
    <mergeCell ref="HOU15:HOV15"/>
    <mergeCell ref="HOW15:HOX15"/>
    <mergeCell ref="HOY15:HOZ15"/>
    <mergeCell ref="HOG15:HOH15"/>
    <mergeCell ref="HOI15:HOJ15"/>
    <mergeCell ref="HOK15:HOL15"/>
    <mergeCell ref="HOM15:HON15"/>
    <mergeCell ref="HOO15:HOP15"/>
    <mergeCell ref="HNW15:HNX15"/>
    <mergeCell ref="HNY15:HNZ15"/>
    <mergeCell ref="HOA15:HOB15"/>
    <mergeCell ref="HOC15:HOD15"/>
    <mergeCell ref="HOE15:HOF15"/>
    <mergeCell ref="HNM15:HNN15"/>
    <mergeCell ref="HNO15:HNP15"/>
    <mergeCell ref="HNQ15:HNR15"/>
    <mergeCell ref="HNS15:HNT15"/>
    <mergeCell ref="HNU15:HNV15"/>
    <mergeCell ref="HQE15:HQF15"/>
    <mergeCell ref="HQG15:HQH15"/>
    <mergeCell ref="HQI15:HQJ15"/>
    <mergeCell ref="HQK15:HQL15"/>
    <mergeCell ref="HQM15:HQN15"/>
    <mergeCell ref="HPU15:HPV15"/>
    <mergeCell ref="HPW15:HPX15"/>
    <mergeCell ref="HPY15:HPZ15"/>
    <mergeCell ref="HQA15:HQB15"/>
    <mergeCell ref="HQC15:HQD15"/>
    <mergeCell ref="HPK15:HPL15"/>
    <mergeCell ref="HPM15:HPN15"/>
    <mergeCell ref="HPO15:HPP15"/>
    <mergeCell ref="HPQ15:HPR15"/>
    <mergeCell ref="HPS15:HPT15"/>
    <mergeCell ref="HPA15:HPB15"/>
    <mergeCell ref="HPC15:HPD15"/>
    <mergeCell ref="HPE15:HPF15"/>
    <mergeCell ref="HPG15:HPH15"/>
    <mergeCell ref="HPI15:HPJ15"/>
    <mergeCell ref="HRS15:HRT15"/>
    <mergeCell ref="HRU15:HRV15"/>
    <mergeCell ref="HRW15:HRX15"/>
    <mergeCell ref="HRY15:HRZ15"/>
    <mergeCell ref="HSA15:HSB15"/>
    <mergeCell ref="HRI15:HRJ15"/>
    <mergeCell ref="HRK15:HRL15"/>
    <mergeCell ref="HRM15:HRN15"/>
    <mergeCell ref="HRO15:HRP15"/>
    <mergeCell ref="HRQ15:HRR15"/>
    <mergeCell ref="HQY15:HQZ15"/>
    <mergeCell ref="HRA15:HRB15"/>
    <mergeCell ref="HRC15:HRD15"/>
    <mergeCell ref="HRE15:HRF15"/>
    <mergeCell ref="HRG15:HRH15"/>
    <mergeCell ref="HQO15:HQP15"/>
    <mergeCell ref="HQQ15:HQR15"/>
    <mergeCell ref="HQS15:HQT15"/>
    <mergeCell ref="HQU15:HQV15"/>
    <mergeCell ref="HQW15:HQX15"/>
    <mergeCell ref="HTG15:HTH15"/>
    <mergeCell ref="HTI15:HTJ15"/>
    <mergeCell ref="HTK15:HTL15"/>
    <mergeCell ref="HTM15:HTN15"/>
    <mergeCell ref="HTO15:HTP15"/>
    <mergeCell ref="HSW15:HSX15"/>
    <mergeCell ref="HSY15:HSZ15"/>
    <mergeCell ref="HTA15:HTB15"/>
    <mergeCell ref="HTC15:HTD15"/>
    <mergeCell ref="HTE15:HTF15"/>
    <mergeCell ref="HSM15:HSN15"/>
    <mergeCell ref="HSO15:HSP15"/>
    <mergeCell ref="HSQ15:HSR15"/>
    <mergeCell ref="HSS15:HST15"/>
    <mergeCell ref="HSU15:HSV15"/>
    <mergeCell ref="HSC15:HSD15"/>
    <mergeCell ref="HSE15:HSF15"/>
    <mergeCell ref="HSG15:HSH15"/>
    <mergeCell ref="HSI15:HSJ15"/>
    <mergeCell ref="HSK15:HSL15"/>
    <mergeCell ref="HUU15:HUV15"/>
    <mergeCell ref="HUW15:HUX15"/>
    <mergeCell ref="HUY15:HUZ15"/>
    <mergeCell ref="HVA15:HVB15"/>
    <mergeCell ref="HVC15:HVD15"/>
    <mergeCell ref="HUK15:HUL15"/>
    <mergeCell ref="HUM15:HUN15"/>
    <mergeCell ref="HUO15:HUP15"/>
    <mergeCell ref="HUQ15:HUR15"/>
    <mergeCell ref="HUS15:HUT15"/>
    <mergeCell ref="HUA15:HUB15"/>
    <mergeCell ref="HUC15:HUD15"/>
    <mergeCell ref="HUE15:HUF15"/>
    <mergeCell ref="HUG15:HUH15"/>
    <mergeCell ref="HUI15:HUJ15"/>
    <mergeCell ref="HTQ15:HTR15"/>
    <mergeCell ref="HTS15:HTT15"/>
    <mergeCell ref="HTU15:HTV15"/>
    <mergeCell ref="HTW15:HTX15"/>
    <mergeCell ref="HTY15:HTZ15"/>
    <mergeCell ref="HWI15:HWJ15"/>
    <mergeCell ref="HWK15:HWL15"/>
    <mergeCell ref="HWM15:HWN15"/>
    <mergeCell ref="HWO15:HWP15"/>
    <mergeCell ref="HWQ15:HWR15"/>
    <mergeCell ref="HVY15:HVZ15"/>
    <mergeCell ref="HWA15:HWB15"/>
    <mergeCell ref="HWC15:HWD15"/>
    <mergeCell ref="HWE15:HWF15"/>
    <mergeCell ref="HWG15:HWH15"/>
    <mergeCell ref="HVO15:HVP15"/>
    <mergeCell ref="HVQ15:HVR15"/>
    <mergeCell ref="HVS15:HVT15"/>
    <mergeCell ref="HVU15:HVV15"/>
    <mergeCell ref="HVW15:HVX15"/>
    <mergeCell ref="HVE15:HVF15"/>
    <mergeCell ref="HVG15:HVH15"/>
    <mergeCell ref="HVI15:HVJ15"/>
    <mergeCell ref="HVK15:HVL15"/>
    <mergeCell ref="HVM15:HVN15"/>
    <mergeCell ref="HXW15:HXX15"/>
    <mergeCell ref="HXY15:HXZ15"/>
    <mergeCell ref="HYA15:HYB15"/>
    <mergeCell ref="HYC15:HYD15"/>
    <mergeCell ref="HYE15:HYF15"/>
    <mergeCell ref="HXM15:HXN15"/>
    <mergeCell ref="HXO15:HXP15"/>
    <mergeCell ref="HXQ15:HXR15"/>
    <mergeCell ref="HXS15:HXT15"/>
    <mergeCell ref="HXU15:HXV15"/>
    <mergeCell ref="HXC15:HXD15"/>
    <mergeCell ref="HXE15:HXF15"/>
    <mergeCell ref="HXG15:HXH15"/>
    <mergeCell ref="HXI15:HXJ15"/>
    <mergeCell ref="HXK15:HXL15"/>
    <mergeCell ref="HWS15:HWT15"/>
    <mergeCell ref="HWU15:HWV15"/>
    <mergeCell ref="HWW15:HWX15"/>
    <mergeCell ref="HWY15:HWZ15"/>
    <mergeCell ref="HXA15:HXB15"/>
    <mergeCell ref="HZK15:HZL15"/>
    <mergeCell ref="HZM15:HZN15"/>
    <mergeCell ref="HZO15:HZP15"/>
    <mergeCell ref="HZQ15:HZR15"/>
    <mergeCell ref="HZS15:HZT15"/>
    <mergeCell ref="HZA15:HZB15"/>
    <mergeCell ref="HZC15:HZD15"/>
    <mergeCell ref="HZE15:HZF15"/>
    <mergeCell ref="HZG15:HZH15"/>
    <mergeCell ref="HZI15:HZJ15"/>
    <mergeCell ref="HYQ15:HYR15"/>
    <mergeCell ref="HYS15:HYT15"/>
    <mergeCell ref="HYU15:HYV15"/>
    <mergeCell ref="HYW15:HYX15"/>
    <mergeCell ref="HYY15:HYZ15"/>
    <mergeCell ref="HYG15:HYH15"/>
    <mergeCell ref="HYI15:HYJ15"/>
    <mergeCell ref="HYK15:HYL15"/>
    <mergeCell ref="HYM15:HYN15"/>
    <mergeCell ref="HYO15:HYP15"/>
    <mergeCell ref="IAY15:IAZ15"/>
    <mergeCell ref="IBA15:IBB15"/>
    <mergeCell ref="IBC15:IBD15"/>
    <mergeCell ref="IBE15:IBF15"/>
    <mergeCell ref="IBG15:IBH15"/>
    <mergeCell ref="IAO15:IAP15"/>
    <mergeCell ref="IAQ15:IAR15"/>
    <mergeCell ref="IAS15:IAT15"/>
    <mergeCell ref="IAU15:IAV15"/>
    <mergeCell ref="IAW15:IAX15"/>
    <mergeCell ref="IAE15:IAF15"/>
    <mergeCell ref="IAG15:IAH15"/>
    <mergeCell ref="IAI15:IAJ15"/>
    <mergeCell ref="IAK15:IAL15"/>
    <mergeCell ref="IAM15:IAN15"/>
    <mergeCell ref="HZU15:HZV15"/>
    <mergeCell ref="HZW15:HZX15"/>
    <mergeCell ref="HZY15:HZZ15"/>
    <mergeCell ref="IAA15:IAB15"/>
    <mergeCell ref="IAC15:IAD15"/>
    <mergeCell ref="ICM15:ICN15"/>
    <mergeCell ref="ICO15:ICP15"/>
    <mergeCell ref="ICQ15:ICR15"/>
    <mergeCell ref="ICS15:ICT15"/>
    <mergeCell ref="ICU15:ICV15"/>
    <mergeCell ref="ICC15:ICD15"/>
    <mergeCell ref="ICE15:ICF15"/>
    <mergeCell ref="ICG15:ICH15"/>
    <mergeCell ref="ICI15:ICJ15"/>
    <mergeCell ref="ICK15:ICL15"/>
    <mergeCell ref="IBS15:IBT15"/>
    <mergeCell ref="IBU15:IBV15"/>
    <mergeCell ref="IBW15:IBX15"/>
    <mergeCell ref="IBY15:IBZ15"/>
    <mergeCell ref="ICA15:ICB15"/>
    <mergeCell ref="IBI15:IBJ15"/>
    <mergeCell ref="IBK15:IBL15"/>
    <mergeCell ref="IBM15:IBN15"/>
    <mergeCell ref="IBO15:IBP15"/>
    <mergeCell ref="IBQ15:IBR15"/>
    <mergeCell ref="IEA15:IEB15"/>
    <mergeCell ref="IEC15:IED15"/>
    <mergeCell ref="IEE15:IEF15"/>
    <mergeCell ref="IEG15:IEH15"/>
    <mergeCell ref="IEI15:IEJ15"/>
    <mergeCell ref="IDQ15:IDR15"/>
    <mergeCell ref="IDS15:IDT15"/>
    <mergeCell ref="IDU15:IDV15"/>
    <mergeCell ref="IDW15:IDX15"/>
    <mergeCell ref="IDY15:IDZ15"/>
    <mergeCell ref="IDG15:IDH15"/>
    <mergeCell ref="IDI15:IDJ15"/>
    <mergeCell ref="IDK15:IDL15"/>
    <mergeCell ref="IDM15:IDN15"/>
    <mergeCell ref="IDO15:IDP15"/>
    <mergeCell ref="ICW15:ICX15"/>
    <mergeCell ref="ICY15:ICZ15"/>
    <mergeCell ref="IDA15:IDB15"/>
    <mergeCell ref="IDC15:IDD15"/>
    <mergeCell ref="IDE15:IDF15"/>
    <mergeCell ref="IFO15:IFP15"/>
    <mergeCell ref="IFQ15:IFR15"/>
    <mergeCell ref="IFS15:IFT15"/>
    <mergeCell ref="IFU15:IFV15"/>
    <mergeCell ref="IFW15:IFX15"/>
    <mergeCell ref="IFE15:IFF15"/>
    <mergeCell ref="IFG15:IFH15"/>
    <mergeCell ref="IFI15:IFJ15"/>
    <mergeCell ref="IFK15:IFL15"/>
    <mergeCell ref="IFM15:IFN15"/>
    <mergeCell ref="IEU15:IEV15"/>
    <mergeCell ref="IEW15:IEX15"/>
    <mergeCell ref="IEY15:IEZ15"/>
    <mergeCell ref="IFA15:IFB15"/>
    <mergeCell ref="IFC15:IFD15"/>
    <mergeCell ref="IEK15:IEL15"/>
    <mergeCell ref="IEM15:IEN15"/>
    <mergeCell ref="IEO15:IEP15"/>
    <mergeCell ref="IEQ15:IER15"/>
    <mergeCell ref="IES15:IET15"/>
    <mergeCell ref="IHC15:IHD15"/>
    <mergeCell ref="IHE15:IHF15"/>
    <mergeCell ref="IHG15:IHH15"/>
    <mergeCell ref="IHI15:IHJ15"/>
    <mergeCell ref="IHK15:IHL15"/>
    <mergeCell ref="IGS15:IGT15"/>
    <mergeCell ref="IGU15:IGV15"/>
    <mergeCell ref="IGW15:IGX15"/>
    <mergeCell ref="IGY15:IGZ15"/>
    <mergeCell ref="IHA15:IHB15"/>
    <mergeCell ref="IGI15:IGJ15"/>
    <mergeCell ref="IGK15:IGL15"/>
    <mergeCell ref="IGM15:IGN15"/>
    <mergeCell ref="IGO15:IGP15"/>
    <mergeCell ref="IGQ15:IGR15"/>
    <mergeCell ref="IFY15:IFZ15"/>
    <mergeCell ref="IGA15:IGB15"/>
    <mergeCell ref="IGC15:IGD15"/>
    <mergeCell ref="IGE15:IGF15"/>
    <mergeCell ref="IGG15:IGH15"/>
    <mergeCell ref="IIQ15:IIR15"/>
    <mergeCell ref="IIS15:IIT15"/>
    <mergeCell ref="IIU15:IIV15"/>
    <mergeCell ref="IIW15:IIX15"/>
    <mergeCell ref="IIY15:IIZ15"/>
    <mergeCell ref="IIG15:IIH15"/>
    <mergeCell ref="III15:IIJ15"/>
    <mergeCell ref="IIK15:IIL15"/>
    <mergeCell ref="IIM15:IIN15"/>
    <mergeCell ref="IIO15:IIP15"/>
    <mergeCell ref="IHW15:IHX15"/>
    <mergeCell ref="IHY15:IHZ15"/>
    <mergeCell ref="IIA15:IIB15"/>
    <mergeCell ref="IIC15:IID15"/>
    <mergeCell ref="IIE15:IIF15"/>
    <mergeCell ref="IHM15:IHN15"/>
    <mergeCell ref="IHO15:IHP15"/>
    <mergeCell ref="IHQ15:IHR15"/>
    <mergeCell ref="IHS15:IHT15"/>
    <mergeCell ref="IHU15:IHV15"/>
    <mergeCell ref="IKE15:IKF15"/>
    <mergeCell ref="IKG15:IKH15"/>
    <mergeCell ref="IKI15:IKJ15"/>
    <mergeCell ref="IKK15:IKL15"/>
    <mergeCell ref="IKM15:IKN15"/>
    <mergeCell ref="IJU15:IJV15"/>
    <mergeCell ref="IJW15:IJX15"/>
    <mergeCell ref="IJY15:IJZ15"/>
    <mergeCell ref="IKA15:IKB15"/>
    <mergeCell ref="IKC15:IKD15"/>
    <mergeCell ref="IJK15:IJL15"/>
    <mergeCell ref="IJM15:IJN15"/>
    <mergeCell ref="IJO15:IJP15"/>
    <mergeCell ref="IJQ15:IJR15"/>
    <mergeCell ref="IJS15:IJT15"/>
    <mergeCell ref="IJA15:IJB15"/>
    <mergeCell ref="IJC15:IJD15"/>
    <mergeCell ref="IJE15:IJF15"/>
    <mergeCell ref="IJG15:IJH15"/>
    <mergeCell ref="IJI15:IJJ15"/>
    <mergeCell ref="ILS15:ILT15"/>
    <mergeCell ref="ILU15:ILV15"/>
    <mergeCell ref="ILW15:ILX15"/>
    <mergeCell ref="ILY15:ILZ15"/>
    <mergeCell ref="IMA15:IMB15"/>
    <mergeCell ref="ILI15:ILJ15"/>
    <mergeCell ref="ILK15:ILL15"/>
    <mergeCell ref="ILM15:ILN15"/>
    <mergeCell ref="ILO15:ILP15"/>
    <mergeCell ref="ILQ15:ILR15"/>
    <mergeCell ref="IKY15:IKZ15"/>
    <mergeCell ref="ILA15:ILB15"/>
    <mergeCell ref="ILC15:ILD15"/>
    <mergeCell ref="ILE15:ILF15"/>
    <mergeCell ref="ILG15:ILH15"/>
    <mergeCell ref="IKO15:IKP15"/>
    <mergeCell ref="IKQ15:IKR15"/>
    <mergeCell ref="IKS15:IKT15"/>
    <mergeCell ref="IKU15:IKV15"/>
    <mergeCell ref="IKW15:IKX15"/>
    <mergeCell ref="ING15:INH15"/>
    <mergeCell ref="INI15:INJ15"/>
    <mergeCell ref="INK15:INL15"/>
    <mergeCell ref="INM15:INN15"/>
    <mergeCell ref="INO15:INP15"/>
    <mergeCell ref="IMW15:IMX15"/>
    <mergeCell ref="IMY15:IMZ15"/>
    <mergeCell ref="INA15:INB15"/>
    <mergeCell ref="INC15:IND15"/>
    <mergeCell ref="INE15:INF15"/>
    <mergeCell ref="IMM15:IMN15"/>
    <mergeCell ref="IMO15:IMP15"/>
    <mergeCell ref="IMQ15:IMR15"/>
    <mergeCell ref="IMS15:IMT15"/>
    <mergeCell ref="IMU15:IMV15"/>
    <mergeCell ref="IMC15:IMD15"/>
    <mergeCell ref="IME15:IMF15"/>
    <mergeCell ref="IMG15:IMH15"/>
    <mergeCell ref="IMI15:IMJ15"/>
    <mergeCell ref="IMK15:IML15"/>
    <mergeCell ref="IOU15:IOV15"/>
    <mergeCell ref="IOW15:IOX15"/>
    <mergeCell ref="IOY15:IOZ15"/>
    <mergeCell ref="IPA15:IPB15"/>
    <mergeCell ref="IPC15:IPD15"/>
    <mergeCell ref="IOK15:IOL15"/>
    <mergeCell ref="IOM15:ION15"/>
    <mergeCell ref="IOO15:IOP15"/>
    <mergeCell ref="IOQ15:IOR15"/>
    <mergeCell ref="IOS15:IOT15"/>
    <mergeCell ref="IOA15:IOB15"/>
    <mergeCell ref="IOC15:IOD15"/>
    <mergeCell ref="IOE15:IOF15"/>
    <mergeCell ref="IOG15:IOH15"/>
    <mergeCell ref="IOI15:IOJ15"/>
    <mergeCell ref="INQ15:INR15"/>
    <mergeCell ref="INS15:INT15"/>
    <mergeCell ref="INU15:INV15"/>
    <mergeCell ref="INW15:INX15"/>
    <mergeCell ref="INY15:INZ15"/>
    <mergeCell ref="IQI15:IQJ15"/>
    <mergeCell ref="IQK15:IQL15"/>
    <mergeCell ref="IQM15:IQN15"/>
    <mergeCell ref="IQO15:IQP15"/>
    <mergeCell ref="IQQ15:IQR15"/>
    <mergeCell ref="IPY15:IPZ15"/>
    <mergeCell ref="IQA15:IQB15"/>
    <mergeCell ref="IQC15:IQD15"/>
    <mergeCell ref="IQE15:IQF15"/>
    <mergeCell ref="IQG15:IQH15"/>
    <mergeCell ref="IPO15:IPP15"/>
    <mergeCell ref="IPQ15:IPR15"/>
    <mergeCell ref="IPS15:IPT15"/>
    <mergeCell ref="IPU15:IPV15"/>
    <mergeCell ref="IPW15:IPX15"/>
    <mergeCell ref="IPE15:IPF15"/>
    <mergeCell ref="IPG15:IPH15"/>
    <mergeCell ref="IPI15:IPJ15"/>
    <mergeCell ref="IPK15:IPL15"/>
    <mergeCell ref="IPM15:IPN15"/>
    <mergeCell ref="IRW15:IRX15"/>
    <mergeCell ref="IRY15:IRZ15"/>
    <mergeCell ref="ISA15:ISB15"/>
    <mergeCell ref="ISC15:ISD15"/>
    <mergeCell ref="ISE15:ISF15"/>
    <mergeCell ref="IRM15:IRN15"/>
    <mergeCell ref="IRO15:IRP15"/>
    <mergeCell ref="IRQ15:IRR15"/>
    <mergeCell ref="IRS15:IRT15"/>
    <mergeCell ref="IRU15:IRV15"/>
    <mergeCell ref="IRC15:IRD15"/>
    <mergeCell ref="IRE15:IRF15"/>
    <mergeCell ref="IRG15:IRH15"/>
    <mergeCell ref="IRI15:IRJ15"/>
    <mergeCell ref="IRK15:IRL15"/>
    <mergeCell ref="IQS15:IQT15"/>
    <mergeCell ref="IQU15:IQV15"/>
    <mergeCell ref="IQW15:IQX15"/>
    <mergeCell ref="IQY15:IQZ15"/>
    <mergeCell ref="IRA15:IRB15"/>
    <mergeCell ref="ITK15:ITL15"/>
    <mergeCell ref="ITM15:ITN15"/>
    <mergeCell ref="ITO15:ITP15"/>
    <mergeCell ref="ITQ15:ITR15"/>
    <mergeCell ref="ITS15:ITT15"/>
    <mergeCell ref="ITA15:ITB15"/>
    <mergeCell ref="ITC15:ITD15"/>
    <mergeCell ref="ITE15:ITF15"/>
    <mergeCell ref="ITG15:ITH15"/>
    <mergeCell ref="ITI15:ITJ15"/>
    <mergeCell ref="ISQ15:ISR15"/>
    <mergeCell ref="ISS15:IST15"/>
    <mergeCell ref="ISU15:ISV15"/>
    <mergeCell ref="ISW15:ISX15"/>
    <mergeCell ref="ISY15:ISZ15"/>
    <mergeCell ref="ISG15:ISH15"/>
    <mergeCell ref="ISI15:ISJ15"/>
    <mergeCell ref="ISK15:ISL15"/>
    <mergeCell ref="ISM15:ISN15"/>
    <mergeCell ref="ISO15:ISP15"/>
    <mergeCell ref="IUY15:IUZ15"/>
    <mergeCell ref="IVA15:IVB15"/>
    <mergeCell ref="IVC15:IVD15"/>
    <mergeCell ref="IVE15:IVF15"/>
    <mergeCell ref="IVG15:IVH15"/>
    <mergeCell ref="IUO15:IUP15"/>
    <mergeCell ref="IUQ15:IUR15"/>
    <mergeCell ref="IUS15:IUT15"/>
    <mergeCell ref="IUU15:IUV15"/>
    <mergeCell ref="IUW15:IUX15"/>
    <mergeCell ref="IUE15:IUF15"/>
    <mergeCell ref="IUG15:IUH15"/>
    <mergeCell ref="IUI15:IUJ15"/>
    <mergeCell ref="IUK15:IUL15"/>
    <mergeCell ref="IUM15:IUN15"/>
    <mergeCell ref="ITU15:ITV15"/>
    <mergeCell ref="ITW15:ITX15"/>
    <mergeCell ref="ITY15:ITZ15"/>
    <mergeCell ref="IUA15:IUB15"/>
    <mergeCell ref="IUC15:IUD15"/>
    <mergeCell ref="IWM15:IWN15"/>
    <mergeCell ref="IWO15:IWP15"/>
    <mergeCell ref="IWQ15:IWR15"/>
    <mergeCell ref="IWS15:IWT15"/>
    <mergeCell ref="IWU15:IWV15"/>
    <mergeCell ref="IWC15:IWD15"/>
    <mergeCell ref="IWE15:IWF15"/>
    <mergeCell ref="IWG15:IWH15"/>
    <mergeCell ref="IWI15:IWJ15"/>
    <mergeCell ref="IWK15:IWL15"/>
    <mergeCell ref="IVS15:IVT15"/>
    <mergeCell ref="IVU15:IVV15"/>
    <mergeCell ref="IVW15:IVX15"/>
    <mergeCell ref="IVY15:IVZ15"/>
    <mergeCell ref="IWA15:IWB15"/>
    <mergeCell ref="IVI15:IVJ15"/>
    <mergeCell ref="IVK15:IVL15"/>
    <mergeCell ref="IVM15:IVN15"/>
    <mergeCell ref="IVO15:IVP15"/>
    <mergeCell ref="IVQ15:IVR15"/>
    <mergeCell ref="IYA15:IYB15"/>
    <mergeCell ref="IYC15:IYD15"/>
    <mergeCell ref="IYE15:IYF15"/>
    <mergeCell ref="IYG15:IYH15"/>
    <mergeCell ref="IYI15:IYJ15"/>
    <mergeCell ref="IXQ15:IXR15"/>
    <mergeCell ref="IXS15:IXT15"/>
    <mergeCell ref="IXU15:IXV15"/>
    <mergeCell ref="IXW15:IXX15"/>
    <mergeCell ref="IXY15:IXZ15"/>
    <mergeCell ref="IXG15:IXH15"/>
    <mergeCell ref="IXI15:IXJ15"/>
    <mergeCell ref="IXK15:IXL15"/>
    <mergeCell ref="IXM15:IXN15"/>
    <mergeCell ref="IXO15:IXP15"/>
    <mergeCell ref="IWW15:IWX15"/>
    <mergeCell ref="IWY15:IWZ15"/>
    <mergeCell ref="IXA15:IXB15"/>
    <mergeCell ref="IXC15:IXD15"/>
    <mergeCell ref="IXE15:IXF15"/>
    <mergeCell ref="IZO15:IZP15"/>
    <mergeCell ref="IZQ15:IZR15"/>
    <mergeCell ref="IZS15:IZT15"/>
    <mergeCell ref="IZU15:IZV15"/>
    <mergeCell ref="IZW15:IZX15"/>
    <mergeCell ref="IZE15:IZF15"/>
    <mergeCell ref="IZG15:IZH15"/>
    <mergeCell ref="IZI15:IZJ15"/>
    <mergeCell ref="IZK15:IZL15"/>
    <mergeCell ref="IZM15:IZN15"/>
    <mergeCell ref="IYU15:IYV15"/>
    <mergeCell ref="IYW15:IYX15"/>
    <mergeCell ref="IYY15:IYZ15"/>
    <mergeCell ref="IZA15:IZB15"/>
    <mergeCell ref="IZC15:IZD15"/>
    <mergeCell ref="IYK15:IYL15"/>
    <mergeCell ref="IYM15:IYN15"/>
    <mergeCell ref="IYO15:IYP15"/>
    <mergeCell ref="IYQ15:IYR15"/>
    <mergeCell ref="IYS15:IYT15"/>
    <mergeCell ref="JBC15:JBD15"/>
    <mergeCell ref="JBE15:JBF15"/>
    <mergeCell ref="JBG15:JBH15"/>
    <mergeCell ref="JBI15:JBJ15"/>
    <mergeCell ref="JBK15:JBL15"/>
    <mergeCell ref="JAS15:JAT15"/>
    <mergeCell ref="JAU15:JAV15"/>
    <mergeCell ref="JAW15:JAX15"/>
    <mergeCell ref="JAY15:JAZ15"/>
    <mergeCell ref="JBA15:JBB15"/>
    <mergeCell ref="JAI15:JAJ15"/>
    <mergeCell ref="JAK15:JAL15"/>
    <mergeCell ref="JAM15:JAN15"/>
    <mergeCell ref="JAO15:JAP15"/>
    <mergeCell ref="JAQ15:JAR15"/>
    <mergeCell ref="IZY15:IZZ15"/>
    <mergeCell ref="JAA15:JAB15"/>
    <mergeCell ref="JAC15:JAD15"/>
    <mergeCell ref="JAE15:JAF15"/>
    <mergeCell ref="JAG15:JAH15"/>
    <mergeCell ref="JCQ15:JCR15"/>
    <mergeCell ref="JCS15:JCT15"/>
    <mergeCell ref="JCU15:JCV15"/>
    <mergeCell ref="JCW15:JCX15"/>
    <mergeCell ref="JCY15:JCZ15"/>
    <mergeCell ref="JCG15:JCH15"/>
    <mergeCell ref="JCI15:JCJ15"/>
    <mergeCell ref="JCK15:JCL15"/>
    <mergeCell ref="JCM15:JCN15"/>
    <mergeCell ref="JCO15:JCP15"/>
    <mergeCell ref="JBW15:JBX15"/>
    <mergeCell ref="JBY15:JBZ15"/>
    <mergeCell ref="JCA15:JCB15"/>
    <mergeCell ref="JCC15:JCD15"/>
    <mergeCell ref="JCE15:JCF15"/>
    <mergeCell ref="JBM15:JBN15"/>
    <mergeCell ref="JBO15:JBP15"/>
    <mergeCell ref="JBQ15:JBR15"/>
    <mergeCell ref="JBS15:JBT15"/>
    <mergeCell ref="JBU15:JBV15"/>
    <mergeCell ref="JEE15:JEF15"/>
    <mergeCell ref="JEG15:JEH15"/>
    <mergeCell ref="JEI15:JEJ15"/>
    <mergeCell ref="JEK15:JEL15"/>
    <mergeCell ref="JEM15:JEN15"/>
    <mergeCell ref="JDU15:JDV15"/>
    <mergeCell ref="JDW15:JDX15"/>
    <mergeCell ref="JDY15:JDZ15"/>
    <mergeCell ref="JEA15:JEB15"/>
    <mergeCell ref="JEC15:JED15"/>
    <mergeCell ref="JDK15:JDL15"/>
    <mergeCell ref="JDM15:JDN15"/>
    <mergeCell ref="JDO15:JDP15"/>
    <mergeCell ref="JDQ15:JDR15"/>
    <mergeCell ref="JDS15:JDT15"/>
    <mergeCell ref="JDA15:JDB15"/>
    <mergeCell ref="JDC15:JDD15"/>
    <mergeCell ref="JDE15:JDF15"/>
    <mergeCell ref="JDG15:JDH15"/>
    <mergeCell ref="JDI15:JDJ15"/>
    <mergeCell ref="JFS15:JFT15"/>
    <mergeCell ref="JFU15:JFV15"/>
    <mergeCell ref="JFW15:JFX15"/>
    <mergeCell ref="JFY15:JFZ15"/>
    <mergeCell ref="JGA15:JGB15"/>
    <mergeCell ref="JFI15:JFJ15"/>
    <mergeCell ref="JFK15:JFL15"/>
    <mergeCell ref="JFM15:JFN15"/>
    <mergeCell ref="JFO15:JFP15"/>
    <mergeCell ref="JFQ15:JFR15"/>
    <mergeCell ref="JEY15:JEZ15"/>
    <mergeCell ref="JFA15:JFB15"/>
    <mergeCell ref="JFC15:JFD15"/>
    <mergeCell ref="JFE15:JFF15"/>
    <mergeCell ref="JFG15:JFH15"/>
    <mergeCell ref="JEO15:JEP15"/>
    <mergeCell ref="JEQ15:JER15"/>
    <mergeCell ref="JES15:JET15"/>
    <mergeCell ref="JEU15:JEV15"/>
    <mergeCell ref="JEW15:JEX15"/>
    <mergeCell ref="JHG15:JHH15"/>
    <mergeCell ref="JHI15:JHJ15"/>
    <mergeCell ref="JHK15:JHL15"/>
    <mergeCell ref="JHM15:JHN15"/>
    <mergeCell ref="JHO15:JHP15"/>
    <mergeCell ref="JGW15:JGX15"/>
    <mergeCell ref="JGY15:JGZ15"/>
    <mergeCell ref="JHA15:JHB15"/>
    <mergeCell ref="JHC15:JHD15"/>
    <mergeCell ref="JHE15:JHF15"/>
    <mergeCell ref="JGM15:JGN15"/>
    <mergeCell ref="JGO15:JGP15"/>
    <mergeCell ref="JGQ15:JGR15"/>
    <mergeCell ref="JGS15:JGT15"/>
    <mergeCell ref="JGU15:JGV15"/>
    <mergeCell ref="JGC15:JGD15"/>
    <mergeCell ref="JGE15:JGF15"/>
    <mergeCell ref="JGG15:JGH15"/>
    <mergeCell ref="JGI15:JGJ15"/>
    <mergeCell ref="JGK15:JGL15"/>
    <mergeCell ref="JIU15:JIV15"/>
    <mergeCell ref="JIW15:JIX15"/>
    <mergeCell ref="JIY15:JIZ15"/>
    <mergeCell ref="JJA15:JJB15"/>
    <mergeCell ref="JJC15:JJD15"/>
    <mergeCell ref="JIK15:JIL15"/>
    <mergeCell ref="JIM15:JIN15"/>
    <mergeCell ref="JIO15:JIP15"/>
    <mergeCell ref="JIQ15:JIR15"/>
    <mergeCell ref="JIS15:JIT15"/>
    <mergeCell ref="JIA15:JIB15"/>
    <mergeCell ref="JIC15:JID15"/>
    <mergeCell ref="JIE15:JIF15"/>
    <mergeCell ref="JIG15:JIH15"/>
    <mergeCell ref="JII15:JIJ15"/>
    <mergeCell ref="JHQ15:JHR15"/>
    <mergeCell ref="JHS15:JHT15"/>
    <mergeCell ref="JHU15:JHV15"/>
    <mergeCell ref="JHW15:JHX15"/>
    <mergeCell ref="JHY15:JHZ15"/>
    <mergeCell ref="JKI15:JKJ15"/>
    <mergeCell ref="JKK15:JKL15"/>
    <mergeCell ref="JKM15:JKN15"/>
    <mergeCell ref="JKO15:JKP15"/>
    <mergeCell ref="JKQ15:JKR15"/>
    <mergeCell ref="JJY15:JJZ15"/>
    <mergeCell ref="JKA15:JKB15"/>
    <mergeCell ref="JKC15:JKD15"/>
    <mergeCell ref="JKE15:JKF15"/>
    <mergeCell ref="JKG15:JKH15"/>
    <mergeCell ref="JJO15:JJP15"/>
    <mergeCell ref="JJQ15:JJR15"/>
    <mergeCell ref="JJS15:JJT15"/>
    <mergeCell ref="JJU15:JJV15"/>
    <mergeCell ref="JJW15:JJX15"/>
    <mergeCell ref="JJE15:JJF15"/>
    <mergeCell ref="JJG15:JJH15"/>
    <mergeCell ref="JJI15:JJJ15"/>
    <mergeCell ref="JJK15:JJL15"/>
    <mergeCell ref="JJM15:JJN15"/>
    <mergeCell ref="JLW15:JLX15"/>
    <mergeCell ref="JLY15:JLZ15"/>
    <mergeCell ref="JMA15:JMB15"/>
    <mergeCell ref="JMC15:JMD15"/>
    <mergeCell ref="JME15:JMF15"/>
    <mergeCell ref="JLM15:JLN15"/>
    <mergeCell ref="JLO15:JLP15"/>
    <mergeCell ref="JLQ15:JLR15"/>
    <mergeCell ref="JLS15:JLT15"/>
    <mergeCell ref="JLU15:JLV15"/>
    <mergeCell ref="JLC15:JLD15"/>
    <mergeCell ref="JLE15:JLF15"/>
    <mergeCell ref="JLG15:JLH15"/>
    <mergeCell ref="JLI15:JLJ15"/>
    <mergeCell ref="JLK15:JLL15"/>
    <mergeCell ref="JKS15:JKT15"/>
    <mergeCell ref="JKU15:JKV15"/>
    <mergeCell ref="JKW15:JKX15"/>
    <mergeCell ref="JKY15:JKZ15"/>
    <mergeCell ref="JLA15:JLB15"/>
    <mergeCell ref="JNK15:JNL15"/>
    <mergeCell ref="JNM15:JNN15"/>
    <mergeCell ref="JNO15:JNP15"/>
    <mergeCell ref="JNQ15:JNR15"/>
    <mergeCell ref="JNS15:JNT15"/>
    <mergeCell ref="JNA15:JNB15"/>
    <mergeCell ref="JNC15:JND15"/>
    <mergeCell ref="JNE15:JNF15"/>
    <mergeCell ref="JNG15:JNH15"/>
    <mergeCell ref="JNI15:JNJ15"/>
    <mergeCell ref="JMQ15:JMR15"/>
    <mergeCell ref="JMS15:JMT15"/>
    <mergeCell ref="JMU15:JMV15"/>
    <mergeCell ref="JMW15:JMX15"/>
    <mergeCell ref="JMY15:JMZ15"/>
    <mergeCell ref="JMG15:JMH15"/>
    <mergeCell ref="JMI15:JMJ15"/>
    <mergeCell ref="JMK15:JML15"/>
    <mergeCell ref="JMM15:JMN15"/>
    <mergeCell ref="JMO15:JMP15"/>
    <mergeCell ref="JOY15:JOZ15"/>
    <mergeCell ref="JPA15:JPB15"/>
    <mergeCell ref="JPC15:JPD15"/>
    <mergeCell ref="JPE15:JPF15"/>
    <mergeCell ref="JPG15:JPH15"/>
    <mergeCell ref="JOO15:JOP15"/>
    <mergeCell ref="JOQ15:JOR15"/>
    <mergeCell ref="JOS15:JOT15"/>
    <mergeCell ref="JOU15:JOV15"/>
    <mergeCell ref="JOW15:JOX15"/>
    <mergeCell ref="JOE15:JOF15"/>
    <mergeCell ref="JOG15:JOH15"/>
    <mergeCell ref="JOI15:JOJ15"/>
    <mergeCell ref="JOK15:JOL15"/>
    <mergeCell ref="JOM15:JON15"/>
    <mergeCell ref="JNU15:JNV15"/>
    <mergeCell ref="JNW15:JNX15"/>
    <mergeCell ref="JNY15:JNZ15"/>
    <mergeCell ref="JOA15:JOB15"/>
    <mergeCell ref="JOC15:JOD15"/>
    <mergeCell ref="JQM15:JQN15"/>
    <mergeCell ref="JQO15:JQP15"/>
    <mergeCell ref="JQQ15:JQR15"/>
    <mergeCell ref="JQS15:JQT15"/>
    <mergeCell ref="JQU15:JQV15"/>
    <mergeCell ref="JQC15:JQD15"/>
    <mergeCell ref="JQE15:JQF15"/>
    <mergeCell ref="JQG15:JQH15"/>
    <mergeCell ref="JQI15:JQJ15"/>
    <mergeCell ref="JQK15:JQL15"/>
    <mergeCell ref="JPS15:JPT15"/>
    <mergeCell ref="JPU15:JPV15"/>
    <mergeCell ref="JPW15:JPX15"/>
    <mergeCell ref="JPY15:JPZ15"/>
    <mergeCell ref="JQA15:JQB15"/>
    <mergeCell ref="JPI15:JPJ15"/>
    <mergeCell ref="JPK15:JPL15"/>
    <mergeCell ref="JPM15:JPN15"/>
    <mergeCell ref="JPO15:JPP15"/>
    <mergeCell ref="JPQ15:JPR15"/>
    <mergeCell ref="JSA15:JSB15"/>
    <mergeCell ref="JSC15:JSD15"/>
    <mergeCell ref="JSE15:JSF15"/>
    <mergeCell ref="JSG15:JSH15"/>
    <mergeCell ref="JSI15:JSJ15"/>
    <mergeCell ref="JRQ15:JRR15"/>
    <mergeCell ref="JRS15:JRT15"/>
    <mergeCell ref="JRU15:JRV15"/>
    <mergeCell ref="JRW15:JRX15"/>
    <mergeCell ref="JRY15:JRZ15"/>
    <mergeCell ref="JRG15:JRH15"/>
    <mergeCell ref="JRI15:JRJ15"/>
    <mergeCell ref="JRK15:JRL15"/>
    <mergeCell ref="JRM15:JRN15"/>
    <mergeCell ref="JRO15:JRP15"/>
    <mergeCell ref="JQW15:JQX15"/>
    <mergeCell ref="JQY15:JQZ15"/>
    <mergeCell ref="JRA15:JRB15"/>
    <mergeCell ref="JRC15:JRD15"/>
    <mergeCell ref="JRE15:JRF15"/>
    <mergeCell ref="JTO15:JTP15"/>
    <mergeCell ref="JTQ15:JTR15"/>
    <mergeCell ref="JTS15:JTT15"/>
    <mergeCell ref="JTU15:JTV15"/>
    <mergeCell ref="JTW15:JTX15"/>
    <mergeCell ref="JTE15:JTF15"/>
    <mergeCell ref="JTG15:JTH15"/>
    <mergeCell ref="JTI15:JTJ15"/>
    <mergeCell ref="JTK15:JTL15"/>
    <mergeCell ref="JTM15:JTN15"/>
    <mergeCell ref="JSU15:JSV15"/>
    <mergeCell ref="JSW15:JSX15"/>
    <mergeCell ref="JSY15:JSZ15"/>
    <mergeCell ref="JTA15:JTB15"/>
    <mergeCell ref="JTC15:JTD15"/>
    <mergeCell ref="JSK15:JSL15"/>
    <mergeCell ref="JSM15:JSN15"/>
    <mergeCell ref="JSO15:JSP15"/>
    <mergeCell ref="JSQ15:JSR15"/>
    <mergeCell ref="JSS15:JST15"/>
    <mergeCell ref="JVC15:JVD15"/>
    <mergeCell ref="JVE15:JVF15"/>
    <mergeCell ref="JVG15:JVH15"/>
    <mergeCell ref="JVI15:JVJ15"/>
    <mergeCell ref="JVK15:JVL15"/>
    <mergeCell ref="JUS15:JUT15"/>
    <mergeCell ref="JUU15:JUV15"/>
    <mergeCell ref="JUW15:JUX15"/>
    <mergeCell ref="JUY15:JUZ15"/>
    <mergeCell ref="JVA15:JVB15"/>
    <mergeCell ref="JUI15:JUJ15"/>
    <mergeCell ref="JUK15:JUL15"/>
    <mergeCell ref="JUM15:JUN15"/>
    <mergeCell ref="JUO15:JUP15"/>
    <mergeCell ref="JUQ15:JUR15"/>
    <mergeCell ref="JTY15:JTZ15"/>
    <mergeCell ref="JUA15:JUB15"/>
    <mergeCell ref="JUC15:JUD15"/>
    <mergeCell ref="JUE15:JUF15"/>
    <mergeCell ref="JUG15:JUH15"/>
    <mergeCell ref="JWQ15:JWR15"/>
    <mergeCell ref="JWS15:JWT15"/>
    <mergeCell ref="JWU15:JWV15"/>
    <mergeCell ref="JWW15:JWX15"/>
    <mergeCell ref="JWY15:JWZ15"/>
    <mergeCell ref="JWG15:JWH15"/>
    <mergeCell ref="JWI15:JWJ15"/>
    <mergeCell ref="JWK15:JWL15"/>
    <mergeCell ref="JWM15:JWN15"/>
    <mergeCell ref="JWO15:JWP15"/>
    <mergeCell ref="JVW15:JVX15"/>
    <mergeCell ref="JVY15:JVZ15"/>
    <mergeCell ref="JWA15:JWB15"/>
    <mergeCell ref="JWC15:JWD15"/>
    <mergeCell ref="JWE15:JWF15"/>
    <mergeCell ref="JVM15:JVN15"/>
    <mergeCell ref="JVO15:JVP15"/>
    <mergeCell ref="JVQ15:JVR15"/>
    <mergeCell ref="JVS15:JVT15"/>
    <mergeCell ref="JVU15:JVV15"/>
    <mergeCell ref="JYE15:JYF15"/>
    <mergeCell ref="JYG15:JYH15"/>
    <mergeCell ref="JYI15:JYJ15"/>
    <mergeCell ref="JYK15:JYL15"/>
    <mergeCell ref="JYM15:JYN15"/>
    <mergeCell ref="JXU15:JXV15"/>
    <mergeCell ref="JXW15:JXX15"/>
    <mergeCell ref="JXY15:JXZ15"/>
    <mergeCell ref="JYA15:JYB15"/>
    <mergeCell ref="JYC15:JYD15"/>
    <mergeCell ref="JXK15:JXL15"/>
    <mergeCell ref="JXM15:JXN15"/>
    <mergeCell ref="JXO15:JXP15"/>
    <mergeCell ref="JXQ15:JXR15"/>
    <mergeCell ref="JXS15:JXT15"/>
    <mergeCell ref="JXA15:JXB15"/>
    <mergeCell ref="JXC15:JXD15"/>
    <mergeCell ref="JXE15:JXF15"/>
    <mergeCell ref="JXG15:JXH15"/>
    <mergeCell ref="JXI15:JXJ15"/>
    <mergeCell ref="JZS15:JZT15"/>
    <mergeCell ref="JZU15:JZV15"/>
    <mergeCell ref="JZW15:JZX15"/>
    <mergeCell ref="JZY15:JZZ15"/>
    <mergeCell ref="KAA15:KAB15"/>
    <mergeCell ref="JZI15:JZJ15"/>
    <mergeCell ref="JZK15:JZL15"/>
    <mergeCell ref="JZM15:JZN15"/>
    <mergeCell ref="JZO15:JZP15"/>
    <mergeCell ref="JZQ15:JZR15"/>
    <mergeCell ref="JYY15:JYZ15"/>
    <mergeCell ref="JZA15:JZB15"/>
    <mergeCell ref="JZC15:JZD15"/>
    <mergeCell ref="JZE15:JZF15"/>
    <mergeCell ref="JZG15:JZH15"/>
    <mergeCell ref="JYO15:JYP15"/>
    <mergeCell ref="JYQ15:JYR15"/>
    <mergeCell ref="JYS15:JYT15"/>
    <mergeCell ref="JYU15:JYV15"/>
    <mergeCell ref="JYW15:JYX15"/>
    <mergeCell ref="KBG15:KBH15"/>
    <mergeCell ref="KBI15:KBJ15"/>
    <mergeCell ref="KBK15:KBL15"/>
    <mergeCell ref="KBM15:KBN15"/>
    <mergeCell ref="KBO15:KBP15"/>
    <mergeCell ref="KAW15:KAX15"/>
    <mergeCell ref="KAY15:KAZ15"/>
    <mergeCell ref="KBA15:KBB15"/>
    <mergeCell ref="KBC15:KBD15"/>
    <mergeCell ref="KBE15:KBF15"/>
    <mergeCell ref="KAM15:KAN15"/>
    <mergeCell ref="KAO15:KAP15"/>
    <mergeCell ref="KAQ15:KAR15"/>
    <mergeCell ref="KAS15:KAT15"/>
    <mergeCell ref="KAU15:KAV15"/>
    <mergeCell ref="KAC15:KAD15"/>
    <mergeCell ref="KAE15:KAF15"/>
    <mergeCell ref="KAG15:KAH15"/>
    <mergeCell ref="KAI15:KAJ15"/>
    <mergeCell ref="KAK15:KAL15"/>
    <mergeCell ref="KCU15:KCV15"/>
    <mergeCell ref="KCW15:KCX15"/>
    <mergeCell ref="KCY15:KCZ15"/>
    <mergeCell ref="KDA15:KDB15"/>
    <mergeCell ref="KDC15:KDD15"/>
    <mergeCell ref="KCK15:KCL15"/>
    <mergeCell ref="KCM15:KCN15"/>
    <mergeCell ref="KCO15:KCP15"/>
    <mergeCell ref="KCQ15:KCR15"/>
    <mergeCell ref="KCS15:KCT15"/>
    <mergeCell ref="KCA15:KCB15"/>
    <mergeCell ref="KCC15:KCD15"/>
    <mergeCell ref="KCE15:KCF15"/>
    <mergeCell ref="KCG15:KCH15"/>
    <mergeCell ref="KCI15:KCJ15"/>
    <mergeCell ref="KBQ15:KBR15"/>
    <mergeCell ref="KBS15:KBT15"/>
    <mergeCell ref="KBU15:KBV15"/>
    <mergeCell ref="KBW15:KBX15"/>
    <mergeCell ref="KBY15:KBZ15"/>
    <mergeCell ref="KEI15:KEJ15"/>
    <mergeCell ref="KEK15:KEL15"/>
    <mergeCell ref="KEM15:KEN15"/>
    <mergeCell ref="KEO15:KEP15"/>
    <mergeCell ref="KEQ15:KER15"/>
    <mergeCell ref="KDY15:KDZ15"/>
    <mergeCell ref="KEA15:KEB15"/>
    <mergeCell ref="KEC15:KED15"/>
    <mergeCell ref="KEE15:KEF15"/>
    <mergeCell ref="KEG15:KEH15"/>
    <mergeCell ref="KDO15:KDP15"/>
    <mergeCell ref="KDQ15:KDR15"/>
    <mergeCell ref="KDS15:KDT15"/>
    <mergeCell ref="KDU15:KDV15"/>
    <mergeCell ref="KDW15:KDX15"/>
    <mergeCell ref="KDE15:KDF15"/>
    <mergeCell ref="KDG15:KDH15"/>
    <mergeCell ref="KDI15:KDJ15"/>
    <mergeCell ref="KDK15:KDL15"/>
    <mergeCell ref="KDM15:KDN15"/>
    <mergeCell ref="KFW15:KFX15"/>
    <mergeCell ref="KFY15:KFZ15"/>
    <mergeCell ref="KGA15:KGB15"/>
    <mergeCell ref="KGC15:KGD15"/>
    <mergeCell ref="KGE15:KGF15"/>
    <mergeCell ref="KFM15:KFN15"/>
    <mergeCell ref="KFO15:KFP15"/>
    <mergeCell ref="KFQ15:KFR15"/>
    <mergeCell ref="KFS15:KFT15"/>
    <mergeCell ref="KFU15:KFV15"/>
    <mergeCell ref="KFC15:KFD15"/>
    <mergeCell ref="KFE15:KFF15"/>
    <mergeCell ref="KFG15:KFH15"/>
    <mergeCell ref="KFI15:KFJ15"/>
    <mergeCell ref="KFK15:KFL15"/>
    <mergeCell ref="KES15:KET15"/>
    <mergeCell ref="KEU15:KEV15"/>
    <mergeCell ref="KEW15:KEX15"/>
    <mergeCell ref="KEY15:KEZ15"/>
    <mergeCell ref="KFA15:KFB15"/>
    <mergeCell ref="KHK15:KHL15"/>
    <mergeCell ref="KHM15:KHN15"/>
    <mergeCell ref="KHO15:KHP15"/>
    <mergeCell ref="KHQ15:KHR15"/>
    <mergeCell ref="KHS15:KHT15"/>
    <mergeCell ref="KHA15:KHB15"/>
    <mergeCell ref="KHC15:KHD15"/>
    <mergeCell ref="KHE15:KHF15"/>
    <mergeCell ref="KHG15:KHH15"/>
    <mergeCell ref="KHI15:KHJ15"/>
    <mergeCell ref="KGQ15:KGR15"/>
    <mergeCell ref="KGS15:KGT15"/>
    <mergeCell ref="KGU15:KGV15"/>
    <mergeCell ref="KGW15:KGX15"/>
    <mergeCell ref="KGY15:KGZ15"/>
    <mergeCell ref="KGG15:KGH15"/>
    <mergeCell ref="KGI15:KGJ15"/>
    <mergeCell ref="KGK15:KGL15"/>
    <mergeCell ref="KGM15:KGN15"/>
    <mergeCell ref="KGO15:KGP15"/>
    <mergeCell ref="KIY15:KIZ15"/>
    <mergeCell ref="KJA15:KJB15"/>
    <mergeCell ref="KJC15:KJD15"/>
    <mergeCell ref="KJE15:KJF15"/>
    <mergeCell ref="KJG15:KJH15"/>
    <mergeCell ref="KIO15:KIP15"/>
    <mergeCell ref="KIQ15:KIR15"/>
    <mergeCell ref="KIS15:KIT15"/>
    <mergeCell ref="KIU15:KIV15"/>
    <mergeCell ref="KIW15:KIX15"/>
    <mergeCell ref="KIE15:KIF15"/>
    <mergeCell ref="KIG15:KIH15"/>
    <mergeCell ref="KII15:KIJ15"/>
    <mergeCell ref="KIK15:KIL15"/>
    <mergeCell ref="KIM15:KIN15"/>
    <mergeCell ref="KHU15:KHV15"/>
    <mergeCell ref="KHW15:KHX15"/>
    <mergeCell ref="KHY15:KHZ15"/>
    <mergeCell ref="KIA15:KIB15"/>
    <mergeCell ref="KIC15:KID15"/>
    <mergeCell ref="KKM15:KKN15"/>
    <mergeCell ref="KKO15:KKP15"/>
    <mergeCell ref="KKQ15:KKR15"/>
    <mergeCell ref="KKS15:KKT15"/>
    <mergeCell ref="KKU15:KKV15"/>
    <mergeCell ref="KKC15:KKD15"/>
    <mergeCell ref="KKE15:KKF15"/>
    <mergeCell ref="KKG15:KKH15"/>
    <mergeCell ref="KKI15:KKJ15"/>
    <mergeCell ref="KKK15:KKL15"/>
    <mergeCell ref="KJS15:KJT15"/>
    <mergeCell ref="KJU15:KJV15"/>
    <mergeCell ref="KJW15:KJX15"/>
    <mergeCell ref="KJY15:KJZ15"/>
    <mergeCell ref="KKA15:KKB15"/>
    <mergeCell ref="KJI15:KJJ15"/>
    <mergeCell ref="KJK15:KJL15"/>
    <mergeCell ref="KJM15:KJN15"/>
    <mergeCell ref="KJO15:KJP15"/>
    <mergeCell ref="KJQ15:KJR15"/>
    <mergeCell ref="KMA15:KMB15"/>
    <mergeCell ref="KMC15:KMD15"/>
    <mergeCell ref="KME15:KMF15"/>
    <mergeCell ref="KMG15:KMH15"/>
    <mergeCell ref="KMI15:KMJ15"/>
    <mergeCell ref="KLQ15:KLR15"/>
    <mergeCell ref="KLS15:KLT15"/>
    <mergeCell ref="KLU15:KLV15"/>
    <mergeCell ref="KLW15:KLX15"/>
    <mergeCell ref="KLY15:KLZ15"/>
    <mergeCell ref="KLG15:KLH15"/>
    <mergeCell ref="KLI15:KLJ15"/>
    <mergeCell ref="KLK15:KLL15"/>
    <mergeCell ref="KLM15:KLN15"/>
    <mergeCell ref="KLO15:KLP15"/>
    <mergeCell ref="KKW15:KKX15"/>
    <mergeCell ref="KKY15:KKZ15"/>
    <mergeCell ref="KLA15:KLB15"/>
    <mergeCell ref="KLC15:KLD15"/>
    <mergeCell ref="KLE15:KLF15"/>
    <mergeCell ref="KNO15:KNP15"/>
    <mergeCell ref="KNQ15:KNR15"/>
    <mergeCell ref="KNS15:KNT15"/>
    <mergeCell ref="KNU15:KNV15"/>
    <mergeCell ref="KNW15:KNX15"/>
    <mergeCell ref="KNE15:KNF15"/>
    <mergeCell ref="KNG15:KNH15"/>
    <mergeCell ref="KNI15:KNJ15"/>
    <mergeCell ref="KNK15:KNL15"/>
    <mergeCell ref="KNM15:KNN15"/>
    <mergeCell ref="KMU15:KMV15"/>
    <mergeCell ref="KMW15:KMX15"/>
    <mergeCell ref="KMY15:KMZ15"/>
    <mergeCell ref="KNA15:KNB15"/>
    <mergeCell ref="KNC15:KND15"/>
    <mergeCell ref="KMK15:KML15"/>
    <mergeCell ref="KMM15:KMN15"/>
    <mergeCell ref="KMO15:KMP15"/>
    <mergeCell ref="KMQ15:KMR15"/>
    <mergeCell ref="KMS15:KMT15"/>
    <mergeCell ref="KPC15:KPD15"/>
    <mergeCell ref="KPE15:KPF15"/>
    <mergeCell ref="KPG15:KPH15"/>
    <mergeCell ref="KPI15:KPJ15"/>
    <mergeCell ref="KPK15:KPL15"/>
    <mergeCell ref="KOS15:KOT15"/>
    <mergeCell ref="KOU15:KOV15"/>
    <mergeCell ref="KOW15:KOX15"/>
    <mergeCell ref="KOY15:KOZ15"/>
    <mergeCell ref="KPA15:KPB15"/>
    <mergeCell ref="KOI15:KOJ15"/>
    <mergeCell ref="KOK15:KOL15"/>
    <mergeCell ref="KOM15:KON15"/>
    <mergeCell ref="KOO15:KOP15"/>
    <mergeCell ref="KOQ15:KOR15"/>
    <mergeCell ref="KNY15:KNZ15"/>
    <mergeCell ref="KOA15:KOB15"/>
    <mergeCell ref="KOC15:KOD15"/>
    <mergeCell ref="KOE15:KOF15"/>
    <mergeCell ref="KOG15:KOH15"/>
    <mergeCell ref="KQQ15:KQR15"/>
    <mergeCell ref="KQS15:KQT15"/>
    <mergeCell ref="KQU15:KQV15"/>
    <mergeCell ref="KQW15:KQX15"/>
    <mergeCell ref="KQY15:KQZ15"/>
    <mergeCell ref="KQG15:KQH15"/>
    <mergeCell ref="KQI15:KQJ15"/>
    <mergeCell ref="KQK15:KQL15"/>
    <mergeCell ref="KQM15:KQN15"/>
    <mergeCell ref="KQO15:KQP15"/>
    <mergeCell ref="KPW15:KPX15"/>
    <mergeCell ref="KPY15:KPZ15"/>
    <mergeCell ref="KQA15:KQB15"/>
    <mergeCell ref="KQC15:KQD15"/>
    <mergeCell ref="KQE15:KQF15"/>
    <mergeCell ref="KPM15:KPN15"/>
    <mergeCell ref="KPO15:KPP15"/>
    <mergeCell ref="KPQ15:KPR15"/>
    <mergeCell ref="KPS15:KPT15"/>
    <mergeCell ref="KPU15:KPV15"/>
    <mergeCell ref="KSE15:KSF15"/>
    <mergeCell ref="KSG15:KSH15"/>
    <mergeCell ref="KSI15:KSJ15"/>
    <mergeCell ref="KSK15:KSL15"/>
    <mergeCell ref="KSM15:KSN15"/>
    <mergeCell ref="KRU15:KRV15"/>
    <mergeCell ref="KRW15:KRX15"/>
    <mergeCell ref="KRY15:KRZ15"/>
    <mergeCell ref="KSA15:KSB15"/>
    <mergeCell ref="KSC15:KSD15"/>
    <mergeCell ref="KRK15:KRL15"/>
    <mergeCell ref="KRM15:KRN15"/>
    <mergeCell ref="KRO15:KRP15"/>
    <mergeCell ref="KRQ15:KRR15"/>
    <mergeCell ref="KRS15:KRT15"/>
    <mergeCell ref="KRA15:KRB15"/>
    <mergeCell ref="KRC15:KRD15"/>
    <mergeCell ref="KRE15:KRF15"/>
    <mergeCell ref="KRG15:KRH15"/>
    <mergeCell ref="KRI15:KRJ15"/>
    <mergeCell ref="KTS15:KTT15"/>
    <mergeCell ref="KTU15:KTV15"/>
    <mergeCell ref="KTW15:KTX15"/>
    <mergeCell ref="KTY15:KTZ15"/>
    <mergeCell ref="KUA15:KUB15"/>
    <mergeCell ref="KTI15:KTJ15"/>
    <mergeCell ref="KTK15:KTL15"/>
    <mergeCell ref="KTM15:KTN15"/>
    <mergeCell ref="KTO15:KTP15"/>
    <mergeCell ref="KTQ15:KTR15"/>
    <mergeCell ref="KSY15:KSZ15"/>
    <mergeCell ref="KTA15:KTB15"/>
    <mergeCell ref="KTC15:KTD15"/>
    <mergeCell ref="KTE15:KTF15"/>
    <mergeCell ref="KTG15:KTH15"/>
    <mergeCell ref="KSO15:KSP15"/>
    <mergeCell ref="KSQ15:KSR15"/>
    <mergeCell ref="KSS15:KST15"/>
    <mergeCell ref="KSU15:KSV15"/>
    <mergeCell ref="KSW15:KSX15"/>
    <mergeCell ref="KVG15:KVH15"/>
    <mergeCell ref="KVI15:KVJ15"/>
    <mergeCell ref="KVK15:KVL15"/>
    <mergeCell ref="KVM15:KVN15"/>
    <mergeCell ref="KVO15:KVP15"/>
    <mergeCell ref="KUW15:KUX15"/>
    <mergeCell ref="KUY15:KUZ15"/>
    <mergeCell ref="KVA15:KVB15"/>
    <mergeCell ref="KVC15:KVD15"/>
    <mergeCell ref="KVE15:KVF15"/>
    <mergeCell ref="KUM15:KUN15"/>
    <mergeCell ref="KUO15:KUP15"/>
    <mergeCell ref="KUQ15:KUR15"/>
    <mergeCell ref="KUS15:KUT15"/>
    <mergeCell ref="KUU15:KUV15"/>
    <mergeCell ref="KUC15:KUD15"/>
    <mergeCell ref="KUE15:KUF15"/>
    <mergeCell ref="KUG15:KUH15"/>
    <mergeCell ref="KUI15:KUJ15"/>
    <mergeCell ref="KUK15:KUL15"/>
    <mergeCell ref="KWU15:KWV15"/>
    <mergeCell ref="KWW15:KWX15"/>
    <mergeCell ref="KWY15:KWZ15"/>
    <mergeCell ref="KXA15:KXB15"/>
    <mergeCell ref="KXC15:KXD15"/>
    <mergeCell ref="KWK15:KWL15"/>
    <mergeCell ref="KWM15:KWN15"/>
    <mergeCell ref="KWO15:KWP15"/>
    <mergeCell ref="KWQ15:KWR15"/>
    <mergeCell ref="KWS15:KWT15"/>
    <mergeCell ref="KWA15:KWB15"/>
    <mergeCell ref="KWC15:KWD15"/>
    <mergeCell ref="KWE15:KWF15"/>
    <mergeCell ref="KWG15:KWH15"/>
    <mergeCell ref="KWI15:KWJ15"/>
    <mergeCell ref="KVQ15:KVR15"/>
    <mergeCell ref="KVS15:KVT15"/>
    <mergeCell ref="KVU15:KVV15"/>
    <mergeCell ref="KVW15:KVX15"/>
    <mergeCell ref="KVY15:KVZ15"/>
    <mergeCell ref="KYI15:KYJ15"/>
    <mergeCell ref="KYK15:KYL15"/>
    <mergeCell ref="KYM15:KYN15"/>
    <mergeCell ref="KYO15:KYP15"/>
    <mergeCell ref="KYQ15:KYR15"/>
    <mergeCell ref="KXY15:KXZ15"/>
    <mergeCell ref="KYA15:KYB15"/>
    <mergeCell ref="KYC15:KYD15"/>
    <mergeCell ref="KYE15:KYF15"/>
    <mergeCell ref="KYG15:KYH15"/>
    <mergeCell ref="KXO15:KXP15"/>
    <mergeCell ref="KXQ15:KXR15"/>
    <mergeCell ref="KXS15:KXT15"/>
    <mergeCell ref="KXU15:KXV15"/>
    <mergeCell ref="KXW15:KXX15"/>
    <mergeCell ref="KXE15:KXF15"/>
    <mergeCell ref="KXG15:KXH15"/>
    <mergeCell ref="KXI15:KXJ15"/>
    <mergeCell ref="KXK15:KXL15"/>
    <mergeCell ref="KXM15:KXN15"/>
    <mergeCell ref="KZW15:KZX15"/>
    <mergeCell ref="KZY15:KZZ15"/>
    <mergeCell ref="LAA15:LAB15"/>
    <mergeCell ref="LAC15:LAD15"/>
    <mergeCell ref="LAE15:LAF15"/>
    <mergeCell ref="KZM15:KZN15"/>
    <mergeCell ref="KZO15:KZP15"/>
    <mergeCell ref="KZQ15:KZR15"/>
    <mergeCell ref="KZS15:KZT15"/>
    <mergeCell ref="KZU15:KZV15"/>
    <mergeCell ref="KZC15:KZD15"/>
    <mergeCell ref="KZE15:KZF15"/>
    <mergeCell ref="KZG15:KZH15"/>
    <mergeCell ref="KZI15:KZJ15"/>
    <mergeCell ref="KZK15:KZL15"/>
    <mergeCell ref="KYS15:KYT15"/>
    <mergeCell ref="KYU15:KYV15"/>
    <mergeCell ref="KYW15:KYX15"/>
    <mergeCell ref="KYY15:KYZ15"/>
    <mergeCell ref="KZA15:KZB15"/>
    <mergeCell ref="LBK15:LBL15"/>
    <mergeCell ref="LBM15:LBN15"/>
    <mergeCell ref="LBO15:LBP15"/>
    <mergeCell ref="LBQ15:LBR15"/>
    <mergeCell ref="LBS15:LBT15"/>
    <mergeCell ref="LBA15:LBB15"/>
    <mergeCell ref="LBC15:LBD15"/>
    <mergeCell ref="LBE15:LBF15"/>
    <mergeCell ref="LBG15:LBH15"/>
    <mergeCell ref="LBI15:LBJ15"/>
    <mergeCell ref="LAQ15:LAR15"/>
    <mergeCell ref="LAS15:LAT15"/>
    <mergeCell ref="LAU15:LAV15"/>
    <mergeCell ref="LAW15:LAX15"/>
    <mergeCell ref="LAY15:LAZ15"/>
    <mergeCell ref="LAG15:LAH15"/>
    <mergeCell ref="LAI15:LAJ15"/>
    <mergeCell ref="LAK15:LAL15"/>
    <mergeCell ref="LAM15:LAN15"/>
    <mergeCell ref="LAO15:LAP15"/>
    <mergeCell ref="LCY15:LCZ15"/>
    <mergeCell ref="LDA15:LDB15"/>
    <mergeCell ref="LDC15:LDD15"/>
    <mergeCell ref="LDE15:LDF15"/>
    <mergeCell ref="LDG15:LDH15"/>
    <mergeCell ref="LCO15:LCP15"/>
    <mergeCell ref="LCQ15:LCR15"/>
    <mergeCell ref="LCS15:LCT15"/>
    <mergeCell ref="LCU15:LCV15"/>
    <mergeCell ref="LCW15:LCX15"/>
    <mergeCell ref="LCE15:LCF15"/>
    <mergeCell ref="LCG15:LCH15"/>
    <mergeCell ref="LCI15:LCJ15"/>
    <mergeCell ref="LCK15:LCL15"/>
    <mergeCell ref="LCM15:LCN15"/>
    <mergeCell ref="LBU15:LBV15"/>
    <mergeCell ref="LBW15:LBX15"/>
    <mergeCell ref="LBY15:LBZ15"/>
    <mergeCell ref="LCA15:LCB15"/>
    <mergeCell ref="LCC15:LCD15"/>
    <mergeCell ref="LEM15:LEN15"/>
    <mergeCell ref="LEO15:LEP15"/>
    <mergeCell ref="LEQ15:LER15"/>
    <mergeCell ref="LES15:LET15"/>
    <mergeCell ref="LEU15:LEV15"/>
    <mergeCell ref="LEC15:LED15"/>
    <mergeCell ref="LEE15:LEF15"/>
    <mergeCell ref="LEG15:LEH15"/>
    <mergeCell ref="LEI15:LEJ15"/>
    <mergeCell ref="LEK15:LEL15"/>
    <mergeCell ref="LDS15:LDT15"/>
    <mergeCell ref="LDU15:LDV15"/>
    <mergeCell ref="LDW15:LDX15"/>
    <mergeCell ref="LDY15:LDZ15"/>
    <mergeCell ref="LEA15:LEB15"/>
    <mergeCell ref="LDI15:LDJ15"/>
    <mergeCell ref="LDK15:LDL15"/>
    <mergeCell ref="LDM15:LDN15"/>
    <mergeCell ref="LDO15:LDP15"/>
    <mergeCell ref="LDQ15:LDR15"/>
    <mergeCell ref="LGA15:LGB15"/>
    <mergeCell ref="LGC15:LGD15"/>
    <mergeCell ref="LGE15:LGF15"/>
    <mergeCell ref="LGG15:LGH15"/>
    <mergeCell ref="LGI15:LGJ15"/>
    <mergeCell ref="LFQ15:LFR15"/>
    <mergeCell ref="LFS15:LFT15"/>
    <mergeCell ref="LFU15:LFV15"/>
    <mergeCell ref="LFW15:LFX15"/>
    <mergeCell ref="LFY15:LFZ15"/>
    <mergeCell ref="LFG15:LFH15"/>
    <mergeCell ref="LFI15:LFJ15"/>
    <mergeCell ref="LFK15:LFL15"/>
    <mergeCell ref="LFM15:LFN15"/>
    <mergeCell ref="LFO15:LFP15"/>
    <mergeCell ref="LEW15:LEX15"/>
    <mergeCell ref="LEY15:LEZ15"/>
    <mergeCell ref="LFA15:LFB15"/>
    <mergeCell ref="LFC15:LFD15"/>
    <mergeCell ref="LFE15:LFF15"/>
    <mergeCell ref="LHO15:LHP15"/>
    <mergeCell ref="LHQ15:LHR15"/>
    <mergeCell ref="LHS15:LHT15"/>
    <mergeCell ref="LHU15:LHV15"/>
    <mergeCell ref="LHW15:LHX15"/>
    <mergeCell ref="LHE15:LHF15"/>
    <mergeCell ref="LHG15:LHH15"/>
    <mergeCell ref="LHI15:LHJ15"/>
    <mergeCell ref="LHK15:LHL15"/>
    <mergeCell ref="LHM15:LHN15"/>
    <mergeCell ref="LGU15:LGV15"/>
    <mergeCell ref="LGW15:LGX15"/>
    <mergeCell ref="LGY15:LGZ15"/>
    <mergeCell ref="LHA15:LHB15"/>
    <mergeCell ref="LHC15:LHD15"/>
    <mergeCell ref="LGK15:LGL15"/>
    <mergeCell ref="LGM15:LGN15"/>
    <mergeCell ref="LGO15:LGP15"/>
    <mergeCell ref="LGQ15:LGR15"/>
    <mergeCell ref="LGS15:LGT15"/>
    <mergeCell ref="LJC15:LJD15"/>
    <mergeCell ref="LJE15:LJF15"/>
    <mergeCell ref="LJG15:LJH15"/>
    <mergeCell ref="LJI15:LJJ15"/>
    <mergeCell ref="LJK15:LJL15"/>
    <mergeCell ref="LIS15:LIT15"/>
    <mergeCell ref="LIU15:LIV15"/>
    <mergeCell ref="LIW15:LIX15"/>
    <mergeCell ref="LIY15:LIZ15"/>
    <mergeCell ref="LJA15:LJB15"/>
    <mergeCell ref="LII15:LIJ15"/>
    <mergeCell ref="LIK15:LIL15"/>
    <mergeCell ref="LIM15:LIN15"/>
    <mergeCell ref="LIO15:LIP15"/>
    <mergeCell ref="LIQ15:LIR15"/>
    <mergeCell ref="LHY15:LHZ15"/>
    <mergeCell ref="LIA15:LIB15"/>
    <mergeCell ref="LIC15:LID15"/>
    <mergeCell ref="LIE15:LIF15"/>
    <mergeCell ref="LIG15:LIH15"/>
    <mergeCell ref="LKQ15:LKR15"/>
    <mergeCell ref="LKS15:LKT15"/>
    <mergeCell ref="LKU15:LKV15"/>
    <mergeCell ref="LKW15:LKX15"/>
    <mergeCell ref="LKY15:LKZ15"/>
    <mergeCell ref="LKG15:LKH15"/>
    <mergeCell ref="LKI15:LKJ15"/>
    <mergeCell ref="LKK15:LKL15"/>
    <mergeCell ref="LKM15:LKN15"/>
    <mergeCell ref="LKO15:LKP15"/>
    <mergeCell ref="LJW15:LJX15"/>
    <mergeCell ref="LJY15:LJZ15"/>
    <mergeCell ref="LKA15:LKB15"/>
    <mergeCell ref="LKC15:LKD15"/>
    <mergeCell ref="LKE15:LKF15"/>
    <mergeCell ref="LJM15:LJN15"/>
    <mergeCell ref="LJO15:LJP15"/>
    <mergeCell ref="LJQ15:LJR15"/>
    <mergeCell ref="LJS15:LJT15"/>
    <mergeCell ref="LJU15:LJV15"/>
    <mergeCell ref="LME15:LMF15"/>
    <mergeCell ref="LMG15:LMH15"/>
    <mergeCell ref="LMI15:LMJ15"/>
    <mergeCell ref="LMK15:LML15"/>
    <mergeCell ref="LMM15:LMN15"/>
    <mergeCell ref="LLU15:LLV15"/>
    <mergeCell ref="LLW15:LLX15"/>
    <mergeCell ref="LLY15:LLZ15"/>
    <mergeCell ref="LMA15:LMB15"/>
    <mergeCell ref="LMC15:LMD15"/>
    <mergeCell ref="LLK15:LLL15"/>
    <mergeCell ref="LLM15:LLN15"/>
    <mergeCell ref="LLO15:LLP15"/>
    <mergeCell ref="LLQ15:LLR15"/>
    <mergeCell ref="LLS15:LLT15"/>
    <mergeCell ref="LLA15:LLB15"/>
    <mergeCell ref="LLC15:LLD15"/>
    <mergeCell ref="LLE15:LLF15"/>
    <mergeCell ref="LLG15:LLH15"/>
    <mergeCell ref="LLI15:LLJ15"/>
    <mergeCell ref="LNS15:LNT15"/>
    <mergeCell ref="LNU15:LNV15"/>
    <mergeCell ref="LNW15:LNX15"/>
    <mergeCell ref="LNY15:LNZ15"/>
    <mergeCell ref="LOA15:LOB15"/>
    <mergeCell ref="LNI15:LNJ15"/>
    <mergeCell ref="LNK15:LNL15"/>
    <mergeCell ref="LNM15:LNN15"/>
    <mergeCell ref="LNO15:LNP15"/>
    <mergeCell ref="LNQ15:LNR15"/>
    <mergeCell ref="LMY15:LMZ15"/>
    <mergeCell ref="LNA15:LNB15"/>
    <mergeCell ref="LNC15:LND15"/>
    <mergeCell ref="LNE15:LNF15"/>
    <mergeCell ref="LNG15:LNH15"/>
    <mergeCell ref="LMO15:LMP15"/>
    <mergeCell ref="LMQ15:LMR15"/>
    <mergeCell ref="LMS15:LMT15"/>
    <mergeCell ref="LMU15:LMV15"/>
    <mergeCell ref="LMW15:LMX15"/>
    <mergeCell ref="LPG15:LPH15"/>
    <mergeCell ref="LPI15:LPJ15"/>
    <mergeCell ref="LPK15:LPL15"/>
    <mergeCell ref="LPM15:LPN15"/>
    <mergeCell ref="LPO15:LPP15"/>
    <mergeCell ref="LOW15:LOX15"/>
    <mergeCell ref="LOY15:LOZ15"/>
    <mergeCell ref="LPA15:LPB15"/>
    <mergeCell ref="LPC15:LPD15"/>
    <mergeCell ref="LPE15:LPF15"/>
    <mergeCell ref="LOM15:LON15"/>
    <mergeCell ref="LOO15:LOP15"/>
    <mergeCell ref="LOQ15:LOR15"/>
    <mergeCell ref="LOS15:LOT15"/>
    <mergeCell ref="LOU15:LOV15"/>
    <mergeCell ref="LOC15:LOD15"/>
    <mergeCell ref="LOE15:LOF15"/>
    <mergeCell ref="LOG15:LOH15"/>
    <mergeCell ref="LOI15:LOJ15"/>
    <mergeCell ref="LOK15:LOL15"/>
    <mergeCell ref="LQU15:LQV15"/>
    <mergeCell ref="LQW15:LQX15"/>
    <mergeCell ref="LQY15:LQZ15"/>
    <mergeCell ref="LRA15:LRB15"/>
    <mergeCell ref="LRC15:LRD15"/>
    <mergeCell ref="LQK15:LQL15"/>
    <mergeCell ref="LQM15:LQN15"/>
    <mergeCell ref="LQO15:LQP15"/>
    <mergeCell ref="LQQ15:LQR15"/>
    <mergeCell ref="LQS15:LQT15"/>
    <mergeCell ref="LQA15:LQB15"/>
    <mergeCell ref="LQC15:LQD15"/>
    <mergeCell ref="LQE15:LQF15"/>
    <mergeCell ref="LQG15:LQH15"/>
    <mergeCell ref="LQI15:LQJ15"/>
    <mergeCell ref="LPQ15:LPR15"/>
    <mergeCell ref="LPS15:LPT15"/>
    <mergeCell ref="LPU15:LPV15"/>
    <mergeCell ref="LPW15:LPX15"/>
    <mergeCell ref="LPY15:LPZ15"/>
    <mergeCell ref="LSI15:LSJ15"/>
    <mergeCell ref="LSK15:LSL15"/>
    <mergeCell ref="LSM15:LSN15"/>
    <mergeCell ref="LSO15:LSP15"/>
    <mergeCell ref="LSQ15:LSR15"/>
    <mergeCell ref="LRY15:LRZ15"/>
    <mergeCell ref="LSA15:LSB15"/>
    <mergeCell ref="LSC15:LSD15"/>
    <mergeCell ref="LSE15:LSF15"/>
    <mergeCell ref="LSG15:LSH15"/>
    <mergeCell ref="LRO15:LRP15"/>
    <mergeCell ref="LRQ15:LRR15"/>
    <mergeCell ref="LRS15:LRT15"/>
    <mergeCell ref="LRU15:LRV15"/>
    <mergeCell ref="LRW15:LRX15"/>
    <mergeCell ref="LRE15:LRF15"/>
    <mergeCell ref="LRG15:LRH15"/>
    <mergeCell ref="LRI15:LRJ15"/>
    <mergeCell ref="LRK15:LRL15"/>
    <mergeCell ref="LRM15:LRN15"/>
    <mergeCell ref="LTW15:LTX15"/>
    <mergeCell ref="LTY15:LTZ15"/>
    <mergeCell ref="LUA15:LUB15"/>
    <mergeCell ref="LUC15:LUD15"/>
    <mergeCell ref="LUE15:LUF15"/>
    <mergeCell ref="LTM15:LTN15"/>
    <mergeCell ref="LTO15:LTP15"/>
    <mergeCell ref="LTQ15:LTR15"/>
    <mergeCell ref="LTS15:LTT15"/>
    <mergeCell ref="LTU15:LTV15"/>
    <mergeCell ref="LTC15:LTD15"/>
    <mergeCell ref="LTE15:LTF15"/>
    <mergeCell ref="LTG15:LTH15"/>
    <mergeCell ref="LTI15:LTJ15"/>
    <mergeCell ref="LTK15:LTL15"/>
    <mergeCell ref="LSS15:LST15"/>
    <mergeCell ref="LSU15:LSV15"/>
    <mergeCell ref="LSW15:LSX15"/>
    <mergeCell ref="LSY15:LSZ15"/>
    <mergeCell ref="LTA15:LTB15"/>
    <mergeCell ref="LVK15:LVL15"/>
    <mergeCell ref="LVM15:LVN15"/>
    <mergeCell ref="LVO15:LVP15"/>
    <mergeCell ref="LVQ15:LVR15"/>
    <mergeCell ref="LVS15:LVT15"/>
    <mergeCell ref="LVA15:LVB15"/>
    <mergeCell ref="LVC15:LVD15"/>
    <mergeCell ref="LVE15:LVF15"/>
    <mergeCell ref="LVG15:LVH15"/>
    <mergeCell ref="LVI15:LVJ15"/>
    <mergeCell ref="LUQ15:LUR15"/>
    <mergeCell ref="LUS15:LUT15"/>
    <mergeCell ref="LUU15:LUV15"/>
    <mergeCell ref="LUW15:LUX15"/>
    <mergeCell ref="LUY15:LUZ15"/>
    <mergeCell ref="LUG15:LUH15"/>
    <mergeCell ref="LUI15:LUJ15"/>
    <mergeCell ref="LUK15:LUL15"/>
    <mergeCell ref="LUM15:LUN15"/>
    <mergeCell ref="LUO15:LUP15"/>
    <mergeCell ref="LWY15:LWZ15"/>
    <mergeCell ref="LXA15:LXB15"/>
    <mergeCell ref="LXC15:LXD15"/>
    <mergeCell ref="LXE15:LXF15"/>
    <mergeCell ref="LXG15:LXH15"/>
    <mergeCell ref="LWO15:LWP15"/>
    <mergeCell ref="LWQ15:LWR15"/>
    <mergeCell ref="LWS15:LWT15"/>
    <mergeCell ref="LWU15:LWV15"/>
    <mergeCell ref="LWW15:LWX15"/>
    <mergeCell ref="LWE15:LWF15"/>
    <mergeCell ref="LWG15:LWH15"/>
    <mergeCell ref="LWI15:LWJ15"/>
    <mergeCell ref="LWK15:LWL15"/>
    <mergeCell ref="LWM15:LWN15"/>
    <mergeCell ref="LVU15:LVV15"/>
    <mergeCell ref="LVW15:LVX15"/>
    <mergeCell ref="LVY15:LVZ15"/>
    <mergeCell ref="LWA15:LWB15"/>
    <mergeCell ref="LWC15:LWD15"/>
    <mergeCell ref="LYM15:LYN15"/>
    <mergeCell ref="LYO15:LYP15"/>
    <mergeCell ref="LYQ15:LYR15"/>
    <mergeCell ref="LYS15:LYT15"/>
    <mergeCell ref="LYU15:LYV15"/>
    <mergeCell ref="LYC15:LYD15"/>
    <mergeCell ref="LYE15:LYF15"/>
    <mergeCell ref="LYG15:LYH15"/>
    <mergeCell ref="LYI15:LYJ15"/>
    <mergeCell ref="LYK15:LYL15"/>
    <mergeCell ref="LXS15:LXT15"/>
    <mergeCell ref="LXU15:LXV15"/>
    <mergeCell ref="LXW15:LXX15"/>
    <mergeCell ref="LXY15:LXZ15"/>
    <mergeCell ref="LYA15:LYB15"/>
    <mergeCell ref="LXI15:LXJ15"/>
    <mergeCell ref="LXK15:LXL15"/>
    <mergeCell ref="LXM15:LXN15"/>
    <mergeCell ref="LXO15:LXP15"/>
    <mergeCell ref="LXQ15:LXR15"/>
    <mergeCell ref="MAA15:MAB15"/>
    <mergeCell ref="MAC15:MAD15"/>
    <mergeCell ref="MAE15:MAF15"/>
    <mergeCell ref="MAG15:MAH15"/>
    <mergeCell ref="MAI15:MAJ15"/>
    <mergeCell ref="LZQ15:LZR15"/>
    <mergeCell ref="LZS15:LZT15"/>
    <mergeCell ref="LZU15:LZV15"/>
    <mergeCell ref="LZW15:LZX15"/>
    <mergeCell ref="LZY15:LZZ15"/>
    <mergeCell ref="LZG15:LZH15"/>
    <mergeCell ref="LZI15:LZJ15"/>
    <mergeCell ref="LZK15:LZL15"/>
    <mergeCell ref="LZM15:LZN15"/>
    <mergeCell ref="LZO15:LZP15"/>
    <mergeCell ref="LYW15:LYX15"/>
    <mergeCell ref="LYY15:LYZ15"/>
    <mergeCell ref="LZA15:LZB15"/>
    <mergeCell ref="LZC15:LZD15"/>
    <mergeCell ref="LZE15:LZF15"/>
    <mergeCell ref="MBO15:MBP15"/>
    <mergeCell ref="MBQ15:MBR15"/>
    <mergeCell ref="MBS15:MBT15"/>
    <mergeCell ref="MBU15:MBV15"/>
    <mergeCell ref="MBW15:MBX15"/>
    <mergeCell ref="MBE15:MBF15"/>
    <mergeCell ref="MBG15:MBH15"/>
    <mergeCell ref="MBI15:MBJ15"/>
    <mergeCell ref="MBK15:MBL15"/>
    <mergeCell ref="MBM15:MBN15"/>
    <mergeCell ref="MAU15:MAV15"/>
    <mergeCell ref="MAW15:MAX15"/>
    <mergeCell ref="MAY15:MAZ15"/>
    <mergeCell ref="MBA15:MBB15"/>
    <mergeCell ref="MBC15:MBD15"/>
    <mergeCell ref="MAK15:MAL15"/>
    <mergeCell ref="MAM15:MAN15"/>
    <mergeCell ref="MAO15:MAP15"/>
    <mergeCell ref="MAQ15:MAR15"/>
    <mergeCell ref="MAS15:MAT15"/>
    <mergeCell ref="MDC15:MDD15"/>
    <mergeCell ref="MDE15:MDF15"/>
    <mergeCell ref="MDG15:MDH15"/>
    <mergeCell ref="MDI15:MDJ15"/>
    <mergeCell ref="MDK15:MDL15"/>
    <mergeCell ref="MCS15:MCT15"/>
    <mergeCell ref="MCU15:MCV15"/>
    <mergeCell ref="MCW15:MCX15"/>
    <mergeCell ref="MCY15:MCZ15"/>
    <mergeCell ref="MDA15:MDB15"/>
    <mergeCell ref="MCI15:MCJ15"/>
    <mergeCell ref="MCK15:MCL15"/>
    <mergeCell ref="MCM15:MCN15"/>
    <mergeCell ref="MCO15:MCP15"/>
    <mergeCell ref="MCQ15:MCR15"/>
    <mergeCell ref="MBY15:MBZ15"/>
    <mergeCell ref="MCA15:MCB15"/>
    <mergeCell ref="MCC15:MCD15"/>
    <mergeCell ref="MCE15:MCF15"/>
    <mergeCell ref="MCG15:MCH15"/>
    <mergeCell ref="MEQ15:MER15"/>
    <mergeCell ref="MES15:MET15"/>
    <mergeCell ref="MEU15:MEV15"/>
    <mergeCell ref="MEW15:MEX15"/>
    <mergeCell ref="MEY15:MEZ15"/>
    <mergeCell ref="MEG15:MEH15"/>
    <mergeCell ref="MEI15:MEJ15"/>
    <mergeCell ref="MEK15:MEL15"/>
    <mergeCell ref="MEM15:MEN15"/>
    <mergeCell ref="MEO15:MEP15"/>
    <mergeCell ref="MDW15:MDX15"/>
    <mergeCell ref="MDY15:MDZ15"/>
    <mergeCell ref="MEA15:MEB15"/>
    <mergeCell ref="MEC15:MED15"/>
    <mergeCell ref="MEE15:MEF15"/>
    <mergeCell ref="MDM15:MDN15"/>
    <mergeCell ref="MDO15:MDP15"/>
    <mergeCell ref="MDQ15:MDR15"/>
    <mergeCell ref="MDS15:MDT15"/>
    <mergeCell ref="MDU15:MDV15"/>
    <mergeCell ref="MGE15:MGF15"/>
    <mergeCell ref="MGG15:MGH15"/>
    <mergeCell ref="MGI15:MGJ15"/>
    <mergeCell ref="MGK15:MGL15"/>
    <mergeCell ref="MGM15:MGN15"/>
    <mergeCell ref="MFU15:MFV15"/>
    <mergeCell ref="MFW15:MFX15"/>
    <mergeCell ref="MFY15:MFZ15"/>
    <mergeCell ref="MGA15:MGB15"/>
    <mergeCell ref="MGC15:MGD15"/>
    <mergeCell ref="MFK15:MFL15"/>
    <mergeCell ref="MFM15:MFN15"/>
    <mergeCell ref="MFO15:MFP15"/>
    <mergeCell ref="MFQ15:MFR15"/>
    <mergeCell ref="MFS15:MFT15"/>
    <mergeCell ref="MFA15:MFB15"/>
    <mergeCell ref="MFC15:MFD15"/>
    <mergeCell ref="MFE15:MFF15"/>
    <mergeCell ref="MFG15:MFH15"/>
    <mergeCell ref="MFI15:MFJ15"/>
    <mergeCell ref="MHS15:MHT15"/>
    <mergeCell ref="MHU15:MHV15"/>
    <mergeCell ref="MHW15:MHX15"/>
    <mergeCell ref="MHY15:MHZ15"/>
    <mergeCell ref="MIA15:MIB15"/>
    <mergeCell ref="MHI15:MHJ15"/>
    <mergeCell ref="MHK15:MHL15"/>
    <mergeCell ref="MHM15:MHN15"/>
    <mergeCell ref="MHO15:MHP15"/>
    <mergeCell ref="MHQ15:MHR15"/>
    <mergeCell ref="MGY15:MGZ15"/>
    <mergeCell ref="MHA15:MHB15"/>
    <mergeCell ref="MHC15:MHD15"/>
    <mergeCell ref="MHE15:MHF15"/>
    <mergeCell ref="MHG15:MHH15"/>
    <mergeCell ref="MGO15:MGP15"/>
    <mergeCell ref="MGQ15:MGR15"/>
    <mergeCell ref="MGS15:MGT15"/>
    <mergeCell ref="MGU15:MGV15"/>
    <mergeCell ref="MGW15:MGX15"/>
    <mergeCell ref="MJG15:MJH15"/>
    <mergeCell ref="MJI15:MJJ15"/>
    <mergeCell ref="MJK15:MJL15"/>
    <mergeCell ref="MJM15:MJN15"/>
    <mergeCell ref="MJO15:MJP15"/>
    <mergeCell ref="MIW15:MIX15"/>
    <mergeCell ref="MIY15:MIZ15"/>
    <mergeCell ref="MJA15:MJB15"/>
    <mergeCell ref="MJC15:MJD15"/>
    <mergeCell ref="MJE15:MJF15"/>
    <mergeCell ref="MIM15:MIN15"/>
    <mergeCell ref="MIO15:MIP15"/>
    <mergeCell ref="MIQ15:MIR15"/>
    <mergeCell ref="MIS15:MIT15"/>
    <mergeCell ref="MIU15:MIV15"/>
    <mergeCell ref="MIC15:MID15"/>
    <mergeCell ref="MIE15:MIF15"/>
    <mergeCell ref="MIG15:MIH15"/>
    <mergeCell ref="MII15:MIJ15"/>
    <mergeCell ref="MIK15:MIL15"/>
    <mergeCell ref="MKU15:MKV15"/>
    <mergeCell ref="MKW15:MKX15"/>
    <mergeCell ref="MKY15:MKZ15"/>
    <mergeCell ref="MLA15:MLB15"/>
    <mergeCell ref="MLC15:MLD15"/>
    <mergeCell ref="MKK15:MKL15"/>
    <mergeCell ref="MKM15:MKN15"/>
    <mergeCell ref="MKO15:MKP15"/>
    <mergeCell ref="MKQ15:MKR15"/>
    <mergeCell ref="MKS15:MKT15"/>
    <mergeCell ref="MKA15:MKB15"/>
    <mergeCell ref="MKC15:MKD15"/>
    <mergeCell ref="MKE15:MKF15"/>
    <mergeCell ref="MKG15:MKH15"/>
    <mergeCell ref="MKI15:MKJ15"/>
    <mergeCell ref="MJQ15:MJR15"/>
    <mergeCell ref="MJS15:MJT15"/>
    <mergeCell ref="MJU15:MJV15"/>
    <mergeCell ref="MJW15:MJX15"/>
    <mergeCell ref="MJY15:MJZ15"/>
    <mergeCell ref="MMI15:MMJ15"/>
    <mergeCell ref="MMK15:MML15"/>
    <mergeCell ref="MMM15:MMN15"/>
    <mergeCell ref="MMO15:MMP15"/>
    <mergeCell ref="MMQ15:MMR15"/>
    <mergeCell ref="MLY15:MLZ15"/>
    <mergeCell ref="MMA15:MMB15"/>
    <mergeCell ref="MMC15:MMD15"/>
    <mergeCell ref="MME15:MMF15"/>
    <mergeCell ref="MMG15:MMH15"/>
    <mergeCell ref="MLO15:MLP15"/>
    <mergeCell ref="MLQ15:MLR15"/>
    <mergeCell ref="MLS15:MLT15"/>
    <mergeCell ref="MLU15:MLV15"/>
    <mergeCell ref="MLW15:MLX15"/>
    <mergeCell ref="MLE15:MLF15"/>
    <mergeCell ref="MLG15:MLH15"/>
    <mergeCell ref="MLI15:MLJ15"/>
    <mergeCell ref="MLK15:MLL15"/>
    <mergeCell ref="MLM15:MLN15"/>
    <mergeCell ref="MNW15:MNX15"/>
    <mergeCell ref="MNY15:MNZ15"/>
    <mergeCell ref="MOA15:MOB15"/>
    <mergeCell ref="MOC15:MOD15"/>
    <mergeCell ref="MOE15:MOF15"/>
    <mergeCell ref="MNM15:MNN15"/>
    <mergeCell ref="MNO15:MNP15"/>
    <mergeCell ref="MNQ15:MNR15"/>
    <mergeCell ref="MNS15:MNT15"/>
    <mergeCell ref="MNU15:MNV15"/>
    <mergeCell ref="MNC15:MND15"/>
    <mergeCell ref="MNE15:MNF15"/>
    <mergeCell ref="MNG15:MNH15"/>
    <mergeCell ref="MNI15:MNJ15"/>
    <mergeCell ref="MNK15:MNL15"/>
    <mergeCell ref="MMS15:MMT15"/>
    <mergeCell ref="MMU15:MMV15"/>
    <mergeCell ref="MMW15:MMX15"/>
    <mergeCell ref="MMY15:MMZ15"/>
    <mergeCell ref="MNA15:MNB15"/>
    <mergeCell ref="MPK15:MPL15"/>
    <mergeCell ref="MPM15:MPN15"/>
    <mergeCell ref="MPO15:MPP15"/>
    <mergeCell ref="MPQ15:MPR15"/>
    <mergeCell ref="MPS15:MPT15"/>
    <mergeCell ref="MPA15:MPB15"/>
    <mergeCell ref="MPC15:MPD15"/>
    <mergeCell ref="MPE15:MPF15"/>
    <mergeCell ref="MPG15:MPH15"/>
    <mergeCell ref="MPI15:MPJ15"/>
    <mergeCell ref="MOQ15:MOR15"/>
    <mergeCell ref="MOS15:MOT15"/>
    <mergeCell ref="MOU15:MOV15"/>
    <mergeCell ref="MOW15:MOX15"/>
    <mergeCell ref="MOY15:MOZ15"/>
    <mergeCell ref="MOG15:MOH15"/>
    <mergeCell ref="MOI15:MOJ15"/>
    <mergeCell ref="MOK15:MOL15"/>
    <mergeCell ref="MOM15:MON15"/>
    <mergeCell ref="MOO15:MOP15"/>
    <mergeCell ref="MQY15:MQZ15"/>
    <mergeCell ref="MRA15:MRB15"/>
    <mergeCell ref="MRC15:MRD15"/>
    <mergeCell ref="MRE15:MRF15"/>
    <mergeCell ref="MRG15:MRH15"/>
    <mergeCell ref="MQO15:MQP15"/>
    <mergeCell ref="MQQ15:MQR15"/>
    <mergeCell ref="MQS15:MQT15"/>
    <mergeCell ref="MQU15:MQV15"/>
    <mergeCell ref="MQW15:MQX15"/>
    <mergeCell ref="MQE15:MQF15"/>
    <mergeCell ref="MQG15:MQH15"/>
    <mergeCell ref="MQI15:MQJ15"/>
    <mergeCell ref="MQK15:MQL15"/>
    <mergeCell ref="MQM15:MQN15"/>
    <mergeCell ref="MPU15:MPV15"/>
    <mergeCell ref="MPW15:MPX15"/>
    <mergeCell ref="MPY15:MPZ15"/>
    <mergeCell ref="MQA15:MQB15"/>
    <mergeCell ref="MQC15:MQD15"/>
    <mergeCell ref="MSM15:MSN15"/>
    <mergeCell ref="MSO15:MSP15"/>
    <mergeCell ref="MSQ15:MSR15"/>
    <mergeCell ref="MSS15:MST15"/>
    <mergeCell ref="MSU15:MSV15"/>
    <mergeCell ref="MSC15:MSD15"/>
    <mergeCell ref="MSE15:MSF15"/>
    <mergeCell ref="MSG15:MSH15"/>
    <mergeCell ref="MSI15:MSJ15"/>
    <mergeCell ref="MSK15:MSL15"/>
    <mergeCell ref="MRS15:MRT15"/>
    <mergeCell ref="MRU15:MRV15"/>
    <mergeCell ref="MRW15:MRX15"/>
    <mergeCell ref="MRY15:MRZ15"/>
    <mergeCell ref="MSA15:MSB15"/>
    <mergeCell ref="MRI15:MRJ15"/>
    <mergeCell ref="MRK15:MRL15"/>
    <mergeCell ref="MRM15:MRN15"/>
    <mergeCell ref="MRO15:MRP15"/>
    <mergeCell ref="MRQ15:MRR15"/>
    <mergeCell ref="MUA15:MUB15"/>
    <mergeCell ref="MUC15:MUD15"/>
    <mergeCell ref="MUE15:MUF15"/>
    <mergeCell ref="MUG15:MUH15"/>
    <mergeCell ref="MUI15:MUJ15"/>
    <mergeCell ref="MTQ15:MTR15"/>
    <mergeCell ref="MTS15:MTT15"/>
    <mergeCell ref="MTU15:MTV15"/>
    <mergeCell ref="MTW15:MTX15"/>
    <mergeCell ref="MTY15:MTZ15"/>
    <mergeCell ref="MTG15:MTH15"/>
    <mergeCell ref="MTI15:MTJ15"/>
    <mergeCell ref="MTK15:MTL15"/>
    <mergeCell ref="MTM15:MTN15"/>
    <mergeCell ref="MTO15:MTP15"/>
    <mergeCell ref="MSW15:MSX15"/>
    <mergeCell ref="MSY15:MSZ15"/>
    <mergeCell ref="MTA15:MTB15"/>
    <mergeCell ref="MTC15:MTD15"/>
    <mergeCell ref="MTE15:MTF15"/>
    <mergeCell ref="MVO15:MVP15"/>
    <mergeCell ref="MVQ15:MVR15"/>
    <mergeCell ref="MVS15:MVT15"/>
    <mergeCell ref="MVU15:MVV15"/>
    <mergeCell ref="MVW15:MVX15"/>
    <mergeCell ref="MVE15:MVF15"/>
    <mergeCell ref="MVG15:MVH15"/>
    <mergeCell ref="MVI15:MVJ15"/>
    <mergeCell ref="MVK15:MVL15"/>
    <mergeCell ref="MVM15:MVN15"/>
    <mergeCell ref="MUU15:MUV15"/>
    <mergeCell ref="MUW15:MUX15"/>
    <mergeCell ref="MUY15:MUZ15"/>
    <mergeCell ref="MVA15:MVB15"/>
    <mergeCell ref="MVC15:MVD15"/>
    <mergeCell ref="MUK15:MUL15"/>
    <mergeCell ref="MUM15:MUN15"/>
    <mergeCell ref="MUO15:MUP15"/>
    <mergeCell ref="MUQ15:MUR15"/>
    <mergeCell ref="MUS15:MUT15"/>
    <mergeCell ref="MXC15:MXD15"/>
    <mergeCell ref="MXE15:MXF15"/>
    <mergeCell ref="MXG15:MXH15"/>
    <mergeCell ref="MXI15:MXJ15"/>
    <mergeCell ref="MXK15:MXL15"/>
    <mergeCell ref="MWS15:MWT15"/>
    <mergeCell ref="MWU15:MWV15"/>
    <mergeCell ref="MWW15:MWX15"/>
    <mergeCell ref="MWY15:MWZ15"/>
    <mergeCell ref="MXA15:MXB15"/>
    <mergeCell ref="MWI15:MWJ15"/>
    <mergeCell ref="MWK15:MWL15"/>
    <mergeCell ref="MWM15:MWN15"/>
    <mergeCell ref="MWO15:MWP15"/>
    <mergeCell ref="MWQ15:MWR15"/>
    <mergeCell ref="MVY15:MVZ15"/>
    <mergeCell ref="MWA15:MWB15"/>
    <mergeCell ref="MWC15:MWD15"/>
    <mergeCell ref="MWE15:MWF15"/>
    <mergeCell ref="MWG15:MWH15"/>
    <mergeCell ref="MYQ15:MYR15"/>
    <mergeCell ref="MYS15:MYT15"/>
    <mergeCell ref="MYU15:MYV15"/>
    <mergeCell ref="MYW15:MYX15"/>
    <mergeCell ref="MYY15:MYZ15"/>
    <mergeCell ref="MYG15:MYH15"/>
    <mergeCell ref="MYI15:MYJ15"/>
    <mergeCell ref="MYK15:MYL15"/>
    <mergeCell ref="MYM15:MYN15"/>
    <mergeCell ref="MYO15:MYP15"/>
    <mergeCell ref="MXW15:MXX15"/>
    <mergeCell ref="MXY15:MXZ15"/>
    <mergeCell ref="MYA15:MYB15"/>
    <mergeCell ref="MYC15:MYD15"/>
    <mergeCell ref="MYE15:MYF15"/>
    <mergeCell ref="MXM15:MXN15"/>
    <mergeCell ref="MXO15:MXP15"/>
    <mergeCell ref="MXQ15:MXR15"/>
    <mergeCell ref="MXS15:MXT15"/>
    <mergeCell ref="MXU15:MXV15"/>
    <mergeCell ref="NAE15:NAF15"/>
    <mergeCell ref="NAG15:NAH15"/>
    <mergeCell ref="NAI15:NAJ15"/>
    <mergeCell ref="NAK15:NAL15"/>
    <mergeCell ref="NAM15:NAN15"/>
    <mergeCell ref="MZU15:MZV15"/>
    <mergeCell ref="MZW15:MZX15"/>
    <mergeCell ref="MZY15:MZZ15"/>
    <mergeCell ref="NAA15:NAB15"/>
    <mergeCell ref="NAC15:NAD15"/>
    <mergeCell ref="MZK15:MZL15"/>
    <mergeCell ref="MZM15:MZN15"/>
    <mergeCell ref="MZO15:MZP15"/>
    <mergeCell ref="MZQ15:MZR15"/>
    <mergeCell ref="MZS15:MZT15"/>
    <mergeCell ref="MZA15:MZB15"/>
    <mergeCell ref="MZC15:MZD15"/>
    <mergeCell ref="MZE15:MZF15"/>
    <mergeCell ref="MZG15:MZH15"/>
    <mergeCell ref="MZI15:MZJ15"/>
    <mergeCell ref="NBS15:NBT15"/>
    <mergeCell ref="NBU15:NBV15"/>
    <mergeCell ref="NBW15:NBX15"/>
    <mergeCell ref="NBY15:NBZ15"/>
    <mergeCell ref="NCA15:NCB15"/>
    <mergeCell ref="NBI15:NBJ15"/>
    <mergeCell ref="NBK15:NBL15"/>
    <mergeCell ref="NBM15:NBN15"/>
    <mergeCell ref="NBO15:NBP15"/>
    <mergeCell ref="NBQ15:NBR15"/>
    <mergeCell ref="NAY15:NAZ15"/>
    <mergeCell ref="NBA15:NBB15"/>
    <mergeCell ref="NBC15:NBD15"/>
    <mergeCell ref="NBE15:NBF15"/>
    <mergeCell ref="NBG15:NBH15"/>
    <mergeCell ref="NAO15:NAP15"/>
    <mergeCell ref="NAQ15:NAR15"/>
    <mergeCell ref="NAS15:NAT15"/>
    <mergeCell ref="NAU15:NAV15"/>
    <mergeCell ref="NAW15:NAX15"/>
    <mergeCell ref="NDG15:NDH15"/>
    <mergeCell ref="NDI15:NDJ15"/>
    <mergeCell ref="NDK15:NDL15"/>
    <mergeCell ref="NDM15:NDN15"/>
    <mergeCell ref="NDO15:NDP15"/>
    <mergeCell ref="NCW15:NCX15"/>
    <mergeCell ref="NCY15:NCZ15"/>
    <mergeCell ref="NDA15:NDB15"/>
    <mergeCell ref="NDC15:NDD15"/>
    <mergeCell ref="NDE15:NDF15"/>
    <mergeCell ref="NCM15:NCN15"/>
    <mergeCell ref="NCO15:NCP15"/>
    <mergeCell ref="NCQ15:NCR15"/>
    <mergeCell ref="NCS15:NCT15"/>
    <mergeCell ref="NCU15:NCV15"/>
    <mergeCell ref="NCC15:NCD15"/>
    <mergeCell ref="NCE15:NCF15"/>
    <mergeCell ref="NCG15:NCH15"/>
    <mergeCell ref="NCI15:NCJ15"/>
    <mergeCell ref="NCK15:NCL15"/>
    <mergeCell ref="NEU15:NEV15"/>
    <mergeCell ref="NEW15:NEX15"/>
    <mergeCell ref="NEY15:NEZ15"/>
    <mergeCell ref="NFA15:NFB15"/>
    <mergeCell ref="NFC15:NFD15"/>
    <mergeCell ref="NEK15:NEL15"/>
    <mergeCell ref="NEM15:NEN15"/>
    <mergeCell ref="NEO15:NEP15"/>
    <mergeCell ref="NEQ15:NER15"/>
    <mergeCell ref="NES15:NET15"/>
    <mergeCell ref="NEA15:NEB15"/>
    <mergeCell ref="NEC15:NED15"/>
    <mergeCell ref="NEE15:NEF15"/>
    <mergeCell ref="NEG15:NEH15"/>
    <mergeCell ref="NEI15:NEJ15"/>
    <mergeCell ref="NDQ15:NDR15"/>
    <mergeCell ref="NDS15:NDT15"/>
    <mergeCell ref="NDU15:NDV15"/>
    <mergeCell ref="NDW15:NDX15"/>
    <mergeCell ref="NDY15:NDZ15"/>
    <mergeCell ref="NGI15:NGJ15"/>
    <mergeCell ref="NGK15:NGL15"/>
    <mergeCell ref="NGM15:NGN15"/>
    <mergeCell ref="NGO15:NGP15"/>
    <mergeCell ref="NGQ15:NGR15"/>
    <mergeCell ref="NFY15:NFZ15"/>
    <mergeCell ref="NGA15:NGB15"/>
    <mergeCell ref="NGC15:NGD15"/>
    <mergeCell ref="NGE15:NGF15"/>
    <mergeCell ref="NGG15:NGH15"/>
    <mergeCell ref="NFO15:NFP15"/>
    <mergeCell ref="NFQ15:NFR15"/>
    <mergeCell ref="NFS15:NFT15"/>
    <mergeCell ref="NFU15:NFV15"/>
    <mergeCell ref="NFW15:NFX15"/>
    <mergeCell ref="NFE15:NFF15"/>
    <mergeCell ref="NFG15:NFH15"/>
    <mergeCell ref="NFI15:NFJ15"/>
    <mergeCell ref="NFK15:NFL15"/>
    <mergeCell ref="NFM15:NFN15"/>
    <mergeCell ref="NHW15:NHX15"/>
    <mergeCell ref="NHY15:NHZ15"/>
    <mergeCell ref="NIA15:NIB15"/>
    <mergeCell ref="NIC15:NID15"/>
    <mergeCell ref="NIE15:NIF15"/>
    <mergeCell ref="NHM15:NHN15"/>
    <mergeCell ref="NHO15:NHP15"/>
    <mergeCell ref="NHQ15:NHR15"/>
    <mergeCell ref="NHS15:NHT15"/>
    <mergeCell ref="NHU15:NHV15"/>
    <mergeCell ref="NHC15:NHD15"/>
    <mergeCell ref="NHE15:NHF15"/>
    <mergeCell ref="NHG15:NHH15"/>
    <mergeCell ref="NHI15:NHJ15"/>
    <mergeCell ref="NHK15:NHL15"/>
    <mergeCell ref="NGS15:NGT15"/>
    <mergeCell ref="NGU15:NGV15"/>
    <mergeCell ref="NGW15:NGX15"/>
    <mergeCell ref="NGY15:NGZ15"/>
    <mergeCell ref="NHA15:NHB15"/>
    <mergeCell ref="NJK15:NJL15"/>
    <mergeCell ref="NJM15:NJN15"/>
    <mergeCell ref="NJO15:NJP15"/>
    <mergeCell ref="NJQ15:NJR15"/>
    <mergeCell ref="NJS15:NJT15"/>
    <mergeCell ref="NJA15:NJB15"/>
    <mergeCell ref="NJC15:NJD15"/>
    <mergeCell ref="NJE15:NJF15"/>
    <mergeCell ref="NJG15:NJH15"/>
    <mergeCell ref="NJI15:NJJ15"/>
    <mergeCell ref="NIQ15:NIR15"/>
    <mergeCell ref="NIS15:NIT15"/>
    <mergeCell ref="NIU15:NIV15"/>
    <mergeCell ref="NIW15:NIX15"/>
    <mergeCell ref="NIY15:NIZ15"/>
    <mergeCell ref="NIG15:NIH15"/>
    <mergeCell ref="NII15:NIJ15"/>
    <mergeCell ref="NIK15:NIL15"/>
    <mergeCell ref="NIM15:NIN15"/>
    <mergeCell ref="NIO15:NIP15"/>
    <mergeCell ref="NKY15:NKZ15"/>
    <mergeCell ref="NLA15:NLB15"/>
    <mergeCell ref="NLC15:NLD15"/>
    <mergeCell ref="NLE15:NLF15"/>
    <mergeCell ref="NLG15:NLH15"/>
    <mergeCell ref="NKO15:NKP15"/>
    <mergeCell ref="NKQ15:NKR15"/>
    <mergeCell ref="NKS15:NKT15"/>
    <mergeCell ref="NKU15:NKV15"/>
    <mergeCell ref="NKW15:NKX15"/>
    <mergeCell ref="NKE15:NKF15"/>
    <mergeCell ref="NKG15:NKH15"/>
    <mergeCell ref="NKI15:NKJ15"/>
    <mergeCell ref="NKK15:NKL15"/>
    <mergeCell ref="NKM15:NKN15"/>
    <mergeCell ref="NJU15:NJV15"/>
    <mergeCell ref="NJW15:NJX15"/>
    <mergeCell ref="NJY15:NJZ15"/>
    <mergeCell ref="NKA15:NKB15"/>
    <mergeCell ref="NKC15:NKD15"/>
    <mergeCell ref="NMM15:NMN15"/>
    <mergeCell ref="NMO15:NMP15"/>
    <mergeCell ref="NMQ15:NMR15"/>
    <mergeCell ref="NMS15:NMT15"/>
    <mergeCell ref="NMU15:NMV15"/>
    <mergeCell ref="NMC15:NMD15"/>
    <mergeCell ref="NME15:NMF15"/>
    <mergeCell ref="NMG15:NMH15"/>
    <mergeCell ref="NMI15:NMJ15"/>
    <mergeCell ref="NMK15:NML15"/>
    <mergeCell ref="NLS15:NLT15"/>
    <mergeCell ref="NLU15:NLV15"/>
    <mergeCell ref="NLW15:NLX15"/>
    <mergeCell ref="NLY15:NLZ15"/>
    <mergeCell ref="NMA15:NMB15"/>
    <mergeCell ref="NLI15:NLJ15"/>
    <mergeCell ref="NLK15:NLL15"/>
    <mergeCell ref="NLM15:NLN15"/>
    <mergeCell ref="NLO15:NLP15"/>
    <mergeCell ref="NLQ15:NLR15"/>
    <mergeCell ref="NOA15:NOB15"/>
    <mergeCell ref="NOC15:NOD15"/>
    <mergeCell ref="NOE15:NOF15"/>
    <mergeCell ref="NOG15:NOH15"/>
    <mergeCell ref="NOI15:NOJ15"/>
    <mergeCell ref="NNQ15:NNR15"/>
    <mergeCell ref="NNS15:NNT15"/>
    <mergeCell ref="NNU15:NNV15"/>
    <mergeCell ref="NNW15:NNX15"/>
    <mergeCell ref="NNY15:NNZ15"/>
    <mergeCell ref="NNG15:NNH15"/>
    <mergeCell ref="NNI15:NNJ15"/>
    <mergeCell ref="NNK15:NNL15"/>
    <mergeCell ref="NNM15:NNN15"/>
    <mergeCell ref="NNO15:NNP15"/>
    <mergeCell ref="NMW15:NMX15"/>
    <mergeCell ref="NMY15:NMZ15"/>
    <mergeCell ref="NNA15:NNB15"/>
    <mergeCell ref="NNC15:NND15"/>
    <mergeCell ref="NNE15:NNF15"/>
    <mergeCell ref="NPO15:NPP15"/>
    <mergeCell ref="NPQ15:NPR15"/>
    <mergeCell ref="NPS15:NPT15"/>
    <mergeCell ref="NPU15:NPV15"/>
    <mergeCell ref="NPW15:NPX15"/>
    <mergeCell ref="NPE15:NPF15"/>
    <mergeCell ref="NPG15:NPH15"/>
    <mergeCell ref="NPI15:NPJ15"/>
    <mergeCell ref="NPK15:NPL15"/>
    <mergeCell ref="NPM15:NPN15"/>
    <mergeCell ref="NOU15:NOV15"/>
    <mergeCell ref="NOW15:NOX15"/>
    <mergeCell ref="NOY15:NOZ15"/>
    <mergeCell ref="NPA15:NPB15"/>
    <mergeCell ref="NPC15:NPD15"/>
    <mergeCell ref="NOK15:NOL15"/>
    <mergeCell ref="NOM15:NON15"/>
    <mergeCell ref="NOO15:NOP15"/>
    <mergeCell ref="NOQ15:NOR15"/>
    <mergeCell ref="NOS15:NOT15"/>
    <mergeCell ref="NRC15:NRD15"/>
    <mergeCell ref="NRE15:NRF15"/>
    <mergeCell ref="NRG15:NRH15"/>
    <mergeCell ref="NRI15:NRJ15"/>
    <mergeCell ref="NRK15:NRL15"/>
    <mergeCell ref="NQS15:NQT15"/>
    <mergeCell ref="NQU15:NQV15"/>
    <mergeCell ref="NQW15:NQX15"/>
    <mergeCell ref="NQY15:NQZ15"/>
    <mergeCell ref="NRA15:NRB15"/>
    <mergeCell ref="NQI15:NQJ15"/>
    <mergeCell ref="NQK15:NQL15"/>
    <mergeCell ref="NQM15:NQN15"/>
    <mergeCell ref="NQO15:NQP15"/>
    <mergeCell ref="NQQ15:NQR15"/>
    <mergeCell ref="NPY15:NPZ15"/>
    <mergeCell ref="NQA15:NQB15"/>
    <mergeCell ref="NQC15:NQD15"/>
    <mergeCell ref="NQE15:NQF15"/>
    <mergeCell ref="NQG15:NQH15"/>
    <mergeCell ref="NSQ15:NSR15"/>
    <mergeCell ref="NSS15:NST15"/>
    <mergeCell ref="NSU15:NSV15"/>
    <mergeCell ref="NSW15:NSX15"/>
    <mergeCell ref="NSY15:NSZ15"/>
    <mergeCell ref="NSG15:NSH15"/>
    <mergeCell ref="NSI15:NSJ15"/>
    <mergeCell ref="NSK15:NSL15"/>
    <mergeCell ref="NSM15:NSN15"/>
    <mergeCell ref="NSO15:NSP15"/>
    <mergeCell ref="NRW15:NRX15"/>
    <mergeCell ref="NRY15:NRZ15"/>
    <mergeCell ref="NSA15:NSB15"/>
    <mergeCell ref="NSC15:NSD15"/>
    <mergeCell ref="NSE15:NSF15"/>
    <mergeCell ref="NRM15:NRN15"/>
    <mergeCell ref="NRO15:NRP15"/>
    <mergeCell ref="NRQ15:NRR15"/>
    <mergeCell ref="NRS15:NRT15"/>
    <mergeCell ref="NRU15:NRV15"/>
    <mergeCell ref="NUE15:NUF15"/>
    <mergeCell ref="NUG15:NUH15"/>
    <mergeCell ref="NUI15:NUJ15"/>
    <mergeCell ref="NUK15:NUL15"/>
    <mergeCell ref="NUM15:NUN15"/>
    <mergeCell ref="NTU15:NTV15"/>
    <mergeCell ref="NTW15:NTX15"/>
    <mergeCell ref="NTY15:NTZ15"/>
    <mergeCell ref="NUA15:NUB15"/>
    <mergeCell ref="NUC15:NUD15"/>
    <mergeCell ref="NTK15:NTL15"/>
    <mergeCell ref="NTM15:NTN15"/>
    <mergeCell ref="NTO15:NTP15"/>
    <mergeCell ref="NTQ15:NTR15"/>
    <mergeCell ref="NTS15:NTT15"/>
    <mergeCell ref="NTA15:NTB15"/>
    <mergeCell ref="NTC15:NTD15"/>
    <mergeCell ref="NTE15:NTF15"/>
    <mergeCell ref="NTG15:NTH15"/>
    <mergeCell ref="NTI15:NTJ15"/>
    <mergeCell ref="NVS15:NVT15"/>
    <mergeCell ref="NVU15:NVV15"/>
    <mergeCell ref="NVW15:NVX15"/>
    <mergeCell ref="NVY15:NVZ15"/>
    <mergeCell ref="NWA15:NWB15"/>
    <mergeCell ref="NVI15:NVJ15"/>
    <mergeCell ref="NVK15:NVL15"/>
    <mergeCell ref="NVM15:NVN15"/>
    <mergeCell ref="NVO15:NVP15"/>
    <mergeCell ref="NVQ15:NVR15"/>
    <mergeCell ref="NUY15:NUZ15"/>
    <mergeCell ref="NVA15:NVB15"/>
    <mergeCell ref="NVC15:NVD15"/>
    <mergeCell ref="NVE15:NVF15"/>
    <mergeCell ref="NVG15:NVH15"/>
    <mergeCell ref="NUO15:NUP15"/>
    <mergeCell ref="NUQ15:NUR15"/>
    <mergeCell ref="NUS15:NUT15"/>
    <mergeCell ref="NUU15:NUV15"/>
    <mergeCell ref="NUW15:NUX15"/>
    <mergeCell ref="NXG15:NXH15"/>
    <mergeCell ref="NXI15:NXJ15"/>
    <mergeCell ref="NXK15:NXL15"/>
    <mergeCell ref="NXM15:NXN15"/>
    <mergeCell ref="NXO15:NXP15"/>
    <mergeCell ref="NWW15:NWX15"/>
    <mergeCell ref="NWY15:NWZ15"/>
    <mergeCell ref="NXA15:NXB15"/>
    <mergeCell ref="NXC15:NXD15"/>
    <mergeCell ref="NXE15:NXF15"/>
    <mergeCell ref="NWM15:NWN15"/>
    <mergeCell ref="NWO15:NWP15"/>
    <mergeCell ref="NWQ15:NWR15"/>
    <mergeCell ref="NWS15:NWT15"/>
    <mergeCell ref="NWU15:NWV15"/>
    <mergeCell ref="NWC15:NWD15"/>
    <mergeCell ref="NWE15:NWF15"/>
    <mergeCell ref="NWG15:NWH15"/>
    <mergeCell ref="NWI15:NWJ15"/>
    <mergeCell ref="NWK15:NWL15"/>
    <mergeCell ref="NYU15:NYV15"/>
    <mergeCell ref="NYW15:NYX15"/>
    <mergeCell ref="NYY15:NYZ15"/>
    <mergeCell ref="NZA15:NZB15"/>
    <mergeCell ref="NZC15:NZD15"/>
    <mergeCell ref="NYK15:NYL15"/>
    <mergeCell ref="NYM15:NYN15"/>
    <mergeCell ref="NYO15:NYP15"/>
    <mergeCell ref="NYQ15:NYR15"/>
    <mergeCell ref="NYS15:NYT15"/>
    <mergeCell ref="NYA15:NYB15"/>
    <mergeCell ref="NYC15:NYD15"/>
    <mergeCell ref="NYE15:NYF15"/>
    <mergeCell ref="NYG15:NYH15"/>
    <mergeCell ref="NYI15:NYJ15"/>
    <mergeCell ref="NXQ15:NXR15"/>
    <mergeCell ref="NXS15:NXT15"/>
    <mergeCell ref="NXU15:NXV15"/>
    <mergeCell ref="NXW15:NXX15"/>
    <mergeCell ref="NXY15:NXZ15"/>
    <mergeCell ref="OAI15:OAJ15"/>
    <mergeCell ref="OAK15:OAL15"/>
    <mergeCell ref="OAM15:OAN15"/>
    <mergeCell ref="OAO15:OAP15"/>
    <mergeCell ref="OAQ15:OAR15"/>
    <mergeCell ref="NZY15:NZZ15"/>
    <mergeCell ref="OAA15:OAB15"/>
    <mergeCell ref="OAC15:OAD15"/>
    <mergeCell ref="OAE15:OAF15"/>
    <mergeCell ref="OAG15:OAH15"/>
    <mergeCell ref="NZO15:NZP15"/>
    <mergeCell ref="NZQ15:NZR15"/>
    <mergeCell ref="NZS15:NZT15"/>
    <mergeCell ref="NZU15:NZV15"/>
    <mergeCell ref="NZW15:NZX15"/>
    <mergeCell ref="NZE15:NZF15"/>
    <mergeCell ref="NZG15:NZH15"/>
    <mergeCell ref="NZI15:NZJ15"/>
    <mergeCell ref="NZK15:NZL15"/>
    <mergeCell ref="NZM15:NZN15"/>
    <mergeCell ref="OBW15:OBX15"/>
    <mergeCell ref="OBY15:OBZ15"/>
    <mergeCell ref="OCA15:OCB15"/>
    <mergeCell ref="OCC15:OCD15"/>
    <mergeCell ref="OCE15:OCF15"/>
    <mergeCell ref="OBM15:OBN15"/>
    <mergeCell ref="OBO15:OBP15"/>
    <mergeCell ref="OBQ15:OBR15"/>
    <mergeCell ref="OBS15:OBT15"/>
    <mergeCell ref="OBU15:OBV15"/>
    <mergeCell ref="OBC15:OBD15"/>
    <mergeCell ref="OBE15:OBF15"/>
    <mergeCell ref="OBG15:OBH15"/>
    <mergeCell ref="OBI15:OBJ15"/>
    <mergeCell ref="OBK15:OBL15"/>
    <mergeCell ref="OAS15:OAT15"/>
    <mergeCell ref="OAU15:OAV15"/>
    <mergeCell ref="OAW15:OAX15"/>
    <mergeCell ref="OAY15:OAZ15"/>
    <mergeCell ref="OBA15:OBB15"/>
    <mergeCell ref="ODK15:ODL15"/>
    <mergeCell ref="ODM15:ODN15"/>
    <mergeCell ref="ODO15:ODP15"/>
    <mergeCell ref="ODQ15:ODR15"/>
    <mergeCell ref="ODS15:ODT15"/>
    <mergeCell ref="ODA15:ODB15"/>
    <mergeCell ref="ODC15:ODD15"/>
    <mergeCell ref="ODE15:ODF15"/>
    <mergeCell ref="ODG15:ODH15"/>
    <mergeCell ref="ODI15:ODJ15"/>
    <mergeCell ref="OCQ15:OCR15"/>
    <mergeCell ref="OCS15:OCT15"/>
    <mergeCell ref="OCU15:OCV15"/>
    <mergeCell ref="OCW15:OCX15"/>
    <mergeCell ref="OCY15:OCZ15"/>
    <mergeCell ref="OCG15:OCH15"/>
    <mergeCell ref="OCI15:OCJ15"/>
    <mergeCell ref="OCK15:OCL15"/>
    <mergeCell ref="OCM15:OCN15"/>
    <mergeCell ref="OCO15:OCP15"/>
    <mergeCell ref="OEY15:OEZ15"/>
    <mergeCell ref="OFA15:OFB15"/>
    <mergeCell ref="OFC15:OFD15"/>
    <mergeCell ref="OFE15:OFF15"/>
    <mergeCell ref="OFG15:OFH15"/>
    <mergeCell ref="OEO15:OEP15"/>
    <mergeCell ref="OEQ15:OER15"/>
    <mergeCell ref="OES15:OET15"/>
    <mergeCell ref="OEU15:OEV15"/>
    <mergeCell ref="OEW15:OEX15"/>
    <mergeCell ref="OEE15:OEF15"/>
    <mergeCell ref="OEG15:OEH15"/>
    <mergeCell ref="OEI15:OEJ15"/>
    <mergeCell ref="OEK15:OEL15"/>
    <mergeCell ref="OEM15:OEN15"/>
    <mergeCell ref="ODU15:ODV15"/>
    <mergeCell ref="ODW15:ODX15"/>
    <mergeCell ref="ODY15:ODZ15"/>
    <mergeCell ref="OEA15:OEB15"/>
    <mergeCell ref="OEC15:OED15"/>
    <mergeCell ref="OGM15:OGN15"/>
    <mergeCell ref="OGO15:OGP15"/>
    <mergeCell ref="OGQ15:OGR15"/>
    <mergeCell ref="OGS15:OGT15"/>
    <mergeCell ref="OGU15:OGV15"/>
    <mergeCell ref="OGC15:OGD15"/>
    <mergeCell ref="OGE15:OGF15"/>
    <mergeCell ref="OGG15:OGH15"/>
    <mergeCell ref="OGI15:OGJ15"/>
    <mergeCell ref="OGK15:OGL15"/>
    <mergeCell ref="OFS15:OFT15"/>
    <mergeCell ref="OFU15:OFV15"/>
    <mergeCell ref="OFW15:OFX15"/>
    <mergeCell ref="OFY15:OFZ15"/>
    <mergeCell ref="OGA15:OGB15"/>
    <mergeCell ref="OFI15:OFJ15"/>
    <mergeCell ref="OFK15:OFL15"/>
    <mergeCell ref="OFM15:OFN15"/>
    <mergeCell ref="OFO15:OFP15"/>
    <mergeCell ref="OFQ15:OFR15"/>
    <mergeCell ref="OIA15:OIB15"/>
    <mergeCell ref="OIC15:OID15"/>
    <mergeCell ref="OIE15:OIF15"/>
    <mergeCell ref="OIG15:OIH15"/>
    <mergeCell ref="OII15:OIJ15"/>
    <mergeCell ref="OHQ15:OHR15"/>
    <mergeCell ref="OHS15:OHT15"/>
    <mergeCell ref="OHU15:OHV15"/>
    <mergeCell ref="OHW15:OHX15"/>
    <mergeCell ref="OHY15:OHZ15"/>
    <mergeCell ref="OHG15:OHH15"/>
    <mergeCell ref="OHI15:OHJ15"/>
    <mergeCell ref="OHK15:OHL15"/>
    <mergeCell ref="OHM15:OHN15"/>
    <mergeCell ref="OHO15:OHP15"/>
    <mergeCell ref="OGW15:OGX15"/>
    <mergeCell ref="OGY15:OGZ15"/>
    <mergeCell ref="OHA15:OHB15"/>
    <mergeCell ref="OHC15:OHD15"/>
    <mergeCell ref="OHE15:OHF15"/>
    <mergeCell ref="OJO15:OJP15"/>
    <mergeCell ref="OJQ15:OJR15"/>
    <mergeCell ref="OJS15:OJT15"/>
    <mergeCell ref="OJU15:OJV15"/>
    <mergeCell ref="OJW15:OJX15"/>
    <mergeCell ref="OJE15:OJF15"/>
    <mergeCell ref="OJG15:OJH15"/>
    <mergeCell ref="OJI15:OJJ15"/>
    <mergeCell ref="OJK15:OJL15"/>
    <mergeCell ref="OJM15:OJN15"/>
    <mergeCell ref="OIU15:OIV15"/>
    <mergeCell ref="OIW15:OIX15"/>
    <mergeCell ref="OIY15:OIZ15"/>
    <mergeCell ref="OJA15:OJB15"/>
    <mergeCell ref="OJC15:OJD15"/>
    <mergeCell ref="OIK15:OIL15"/>
    <mergeCell ref="OIM15:OIN15"/>
    <mergeCell ref="OIO15:OIP15"/>
    <mergeCell ref="OIQ15:OIR15"/>
    <mergeCell ref="OIS15:OIT15"/>
    <mergeCell ref="OLC15:OLD15"/>
    <mergeCell ref="OLE15:OLF15"/>
    <mergeCell ref="OLG15:OLH15"/>
    <mergeCell ref="OLI15:OLJ15"/>
    <mergeCell ref="OLK15:OLL15"/>
    <mergeCell ref="OKS15:OKT15"/>
    <mergeCell ref="OKU15:OKV15"/>
    <mergeCell ref="OKW15:OKX15"/>
    <mergeCell ref="OKY15:OKZ15"/>
    <mergeCell ref="OLA15:OLB15"/>
    <mergeCell ref="OKI15:OKJ15"/>
    <mergeCell ref="OKK15:OKL15"/>
    <mergeCell ref="OKM15:OKN15"/>
    <mergeCell ref="OKO15:OKP15"/>
    <mergeCell ref="OKQ15:OKR15"/>
    <mergeCell ref="OJY15:OJZ15"/>
    <mergeCell ref="OKA15:OKB15"/>
    <mergeCell ref="OKC15:OKD15"/>
    <mergeCell ref="OKE15:OKF15"/>
    <mergeCell ref="OKG15:OKH15"/>
    <mergeCell ref="OMQ15:OMR15"/>
    <mergeCell ref="OMS15:OMT15"/>
    <mergeCell ref="OMU15:OMV15"/>
    <mergeCell ref="OMW15:OMX15"/>
    <mergeCell ref="OMY15:OMZ15"/>
    <mergeCell ref="OMG15:OMH15"/>
    <mergeCell ref="OMI15:OMJ15"/>
    <mergeCell ref="OMK15:OML15"/>
    <mergeCell ref="OMM15:OMN15"/>
    <mergeCell ref="OMO15:OMP15"/>
    <mergeCell ref="OLW15:OLX15"/>
    <mergeCell ref="OLY15:OLZ15"/>
    <mergeCell ref="OMA15:OMB15"/>
    <mergeCell ref="OMC15:OMD15"/>
    <mergeCell ref="OME15:OMF15"/>
    <mergeCell ref="OLM15:OLN15"/>
    <mergeCell ref="OLO15:OLP15"/>
    <mergeCell ref="OLQ15:OLR15"/>
    <mergeCell ref="OLS15:OLT15"/>
    <mergeCell ref="OLU15:OLV15"/>
    <mergeCell ref="OOE15:OOF15"/>
    <mergeCell ref="OOG15:OOH15"/>
    <mergeCell ref="OOI15:OOJ15"/>
    <mergeCell ref="OOK15:OOL15"/>
    <mergeCell ref="OOM15:OON15"/>
    <mergeCell ref="ONU15:ONV15"/>
    <mergeCell ref="ONW15:ONX15"/>
    <mergeCell ref="ONY15:ONZ15"/>
    <mergeCell ref="OOA15:OOB15"/>
    <mergeCell ref="OOC15:OOD15"/>
    <mergeCell ref="ONK15:ONL15"/>
    <mergeCell ref="ONM15:ONN15"/>
    <mergeCell ref="ONO15:ONP15"/>
    <mergeCell ref="ONQ15:ONR15"/>
    <mergeCell ref="ONS15:ONT15"/>
    <mergeCell ref="ONA15:ONB15"/>
    <mergeCell ref="ONC15:OND15"/>
    <mergeCell ref="ONE15:ONF15"/>
    <mergeCell ref="ONG15:ONH15"/>
    <mergeCell ref="ONI15:ONJ15"/>
    <mergeCell ref="OPS15:OPT15"/>
    <mergeCell ref="OPU15:OPV15"/>
    <mergeCell ref="OPW15:OPX15"/>
    <mergeCell ref="OPY15:OPZ15"/>
    <mergeCell ref="OQA15:OQB15"/>
    <mergeCell ref="OPI15:OPJ15"/>
    <mergeCell ref="OPK15:OPL15"/>
    <mergeCell ref="OPM15:OPN15"/>
    <mergeCell ref="OPO15:OPP15"/>
    <mergeCell ref="OPQ15:OPR15"/>
    <mergeCell ref="OOY15:OOZ15"/>
    <mergeCell ref="OPA15:OPB15"/>
    <mergeCell ref="OPC15:OPD15"/>
    <mergeCell ref="OPE15:OPF15"/>
    <mergeCell ref="OPG15:OPH15"/>
    <mergeCell ref="OOO15:OOP15"/>
    <mergeCell ref="OOQ15:OOR15"/>
    <mergeCell ref="OOS15:OOT15"/>
    <mergeCell ref="OOU15:OOV15"/>
    <mergeCell ref="OOW15:OOX15"/>
    <mergeCell ref="ORG15:ORH15"/>
    <mergeCell ref="ORI15:ORJ15"/>
    <mergeCell ref="ORK15:ORL15"/>
    <mergeCell ref="ORM15:ORN15"/>
    <mergeCell ref="ORO15:ORP15"/>
    <mergeCell ref="OQW15:OQX15"/>
    <mergeCell ref="OQY15:OQZ15"/>
    <mergeCell ref="ORA15:ORB15"/>
    <mergeCell ref="ORC15:ORD15"/>
    <mergeCell ref="ORE15:ORF15"/>
    <mergeCell ref="OQM15:OQN15"/>
    <mergeCell ref="OQO15:OQP15"/>
    <mergeCell ref="OQQ15:OQR15"/>
    <mergeCell ref="OQS15:OQT15"/>
    <mergeCell ref="OQU15:OQV15"/>
    <mergeCell ref="OQC15:OQD15"/>
    <mergeCell ref="OQE15:OQF15"/>
    <mergeCell ref="OQG15:OQH15"/>
    <mergeCell ref="OQI15:OQJ15"/>
    <mergeCell ref="OQK15:OQL15"/>
    <mergeCell ref="OSU15:OSV15"/>
    <mergeCell ref="OSW15:OSX15"/>
    <mergeCell ref="OSY15:OSZ15"/>
    <mergeCell ref="OTA15:OTB15"/>
    <mergeCell ref="OTC15:OTD15"/>
    <mergeCell ref="OSK15:OSL15"/>
    <mergeCell ref="OSM15:OSN15"/>
    <mergeCell ref="OSO15:OSP15"/>
    <mergeCell ref="OSQ15:OSR15"/>
    <mergeCell ref="OSS15:OST15"/>
    <mergeCell ref="OSA15:OSB15"/>
    <mergeCell ref="OSC15:OSD15"/>
    <mergeCell ref="OSE15:OSF15"/>
    <mergeCell ref="OSG15:OSH15"/>
    <mergeCell ref="OSI15:OSJ15"/>
    <mergeCell ref="ORQ15:ORR15"/>
    <mergeCell ref="ORS15:ORT15"/>
    <mergeCell ref="ORU15:ORV15"/>
    <mergeCell ref="ORW15:ORX15"/>
    <mergeCell ref="ORY15:ORZ15"/>
    <mergeCell ref="OUI15:OUJ15"/>
    <mergeCell ref="OUK15:OUL15"/>
    <mergeCell ref="OUM15:OUN15"/>
    <mergeCell ref="OUO15:OUP15"/>
    <mergeCell ref="OUQ15:OUR15"/>
    <mergeCell ref="OTY15:OTZ15"/>
    <mergeCell ref="OUA15:OUB15"/>
    <mergeCell ref="OUC15:OUD15"/>
    <mergeCell ref="OUE15:OUF15"/>
    <mergeCell ref="OUG15:OUH15"/>
    <mergeCell ref="OTO15:OTP15"/>
    <mergeCell ref="OTQ15:OTR15"/>
    <mergeCell ref="OTS15:OTT15"/>
    <mergeCell ref="OTU15:OTV15"/>
    <mergeCell ref="OTW15:OTX15"/>
    <mergeCell ref="OTE15:OTF15"/>
    <mergeCell ref="OTG15:OTH15"/>
    <mergeCell ref="OTI15:OTJ15"/>
    <mergeCell ref="OTK15:OTL15"/>
    <mergeCell ref="OTM15:OTN15"/>
    <mergeCell ref="OVW15:OVX15"/>
    <mergeCell ref="OVY15:OVZ15"/>
    <mergeCell ref="OWA15:OWB15"/>
    <mergeCell ref="OWC15:OWD15"/>
    <mergeCell ref="OWE15:OWF15"/>
    <mergeCell ref="OVM15:OVN15"/>
    <mergeCell ref="OVO15:OVP15"/>
    <mergeCell ref="OVQ15:OVR15"/>
    <mergeCell ref="OVS15:OVT15"/>
    <mergeCell ref="OVU15:OVV15"/>
    <mergeCell ref="OVC15:OVD15"/>
    <mergeCell ref="OVE15:OVF15"/>
    <mergeCell ref="OVG15:OVH15"/>
    <mergeCell ref="OVI15:OVJ15"/>
    <mergeCell ref="OVK15:OVL15"/>
    <mergeCell ref="OUS15:OUT15"/>
    <mergeCell ref="OUU15:OUV15"/>
    <mergeCell ref="OUW15:OUX15"/>
    <mergeCell ref="OUY15:OUZ15"/>
    <mergeCell ref="OVA15:OVB15"/>
    <mergeCell ref="OXK15:OXL15"/>
    <mergeCell ref="OXM15:OXN15"/>
    <mergeCell ref="OXO15:OXP15"/>
    <mergeCell ref="OXQ15:OXR15"/>
    <mergeCell ref="OXS15:OXT15"/>
    <mergeCell ref="OXA15:OXB15"/>
    <mergeCell ref="OXC15:OXD15"/>
    <mergeCell ref="OXE15:OXF15"/>
    <mergeCell ref="OXG15:OXH15"/>
    <mergeCell ref="OXI15:OXJ15"/>
    <mergeCell ref="OWQ15:OWR15"/>
    <mergeCell ref="OWS15:OWT15"/>
    <mergeCell ref="OWU15:OWV15"/>
    <mergeCell ref="OWW15:OWX15"/>
    <mergeCell ref="OWY15:OWZ15"/>
    <mergeCell ref="OWG15:OWH15"/>
    <mergeCell ref="OWI15:OWJ15"/>
    <mergeCell ref="OWK15:OWL15"/>
    <mergeCell ref="OWM15:OWN15"/>
    <mergeCell ref="OWO15:OWP15"/>
    <mergeCell ref="OYY15:OYZ15"/>
    <mergeCell ref="OZA15:OZB15"/>
    <mergeCell ref="OZC15:OZD15"/>
    <mergeCell ref="OZE15:OZF15"/>
    <mergeCell ref="OZG15:OZH15"/>
    <mergeCell ref="OYO15:OYP15"/>
    <mergeCell ref="OYQ15:OYR15"/>
    <mergeCell ref="OYS15:OYT15"/>
    <mergeCell ref="OYU15:OYV15"/>
    <mergeCell ref="OYW15:OYX15"/>
    <mergeCell ref="OYE15:OYF15"/>
    <mergeCell ref="OYG15:OYH15"/>
    <mergeCell ref="OYI15:OYJ15"/>
    <mergeCell ref="OYK15:OYL15"/>
    <mergeCell ref="OYM15:OYN15"/>
    <mergeCell ref="OXU15:OXV15"/>
    <mergeCell ref="OXW15:OXX15"/>
    <mergeCell ref="OXY15:OXZ15"/>
    <mergeCell ref="OYA15:OYB15"/>
    <mergeCell ref="OYC15:OYD15"/>
    <mergeCell ref="PAM15:PAN15"/>
    <mergeCell ref="PAO15:PAP15"/>
    <mergeCell ref="PAQ15:PAR15"/>
    <mergeCell ref="PAS15:PAT15"/>
    <mergeCell ref="PAU15:PAV15"/>
    <mergeCell ref="PAC15:PAD15"/>
    <mergeCell ref="PAE15:PAF15"/>
    <mergeCell ref="PAG15:PAH15"/>
    <mergeCell ref="PAI15:PAJ15"/>
    <mergeCell ref="PAK15:PAL15"/>
    <mergeCell ref="OZS15:OZT15"/>
    <mergeCell ref="OZU15:OZV15"/>
    <mergeCell ref="OZW15:OZX15"/>
    <mergeCell ref="OZY15:OZZ15"/>
    <mergeCell ref="PAA15:PAB15"/>
    <mergeCell ref="OZI15:OZJ15"/>
    <mergeCell ref="OZK15:OZL15"/>
    <mergeCell ref="OZM15:OZN15"/>
    <mergeCell ref="OZO15:OZP15"/>
    <mergeCell ref="OZQ15:OZR15"/>
    <mergeCell ref="PCA15:PCB15"/>
    <mergeCell ref="PCC15:PCD15"/>
    <mergeCell ref="PCE15:PCF15"/>
    <mergeCell ref="PCG15:PCH15"/>
    <mergeCell ref="PCI15:PCJ15"/>
    <mergeCell ref="PBQ15:PBR15"/>
    <mergeCell ref="PBS15:PBT15"/>
    <mergeCell ref="PBU15:PBV15"/>
    <mergeCell ref="PBW15:PBX15"/>
    <mergeCell ref="PBY15:PBZ15"/>
    <mergeCell ref="PBG15:PBH15"/>
    <mergeCell ref="PBI15:PBJ15"/>
    <mergeCell ref="PBK15:PBL15"/>
    <mergeCell ref="PBM15:PBN15"/>
    <mergeCell ref="PBO15:PBP15"/>
    <mergeCell ref="PAW15:PAX15"/>
    <mergeCell ref="PAY15:PAZ15"/>
    <mergeCell ref="PBA15:PBB15"/>
    <mergeCell ref="PBC15:PBD15"/>
    <mergeCell ref="PBE15:PBF15"/>
    <mergeCell ref="PDO15:PDP15"/>
    <mergeCell ref="PDQ15:PDR15"/>
    <mergeCell ref="PDS15:PDT15"/>
    <mergeCell ref="PDU15:PDV15"/>
    <mergeCell ref="PDW15:PDX15"/>
    <mergeCell ref="PDE15:PDF15"/>
    <mergeCell ref="PDG15:PDH15"/>
    <mergeCell ref="PDI15:PDJ15"/>
    <mergeCell ref="PDK15:PDL15"/>
    <mergeCell ref="PDM15:PDN15"/>
    <mergeCell ref="PCU15:PCV15"/>
    <mergeCell ref="PCW15:PCX15"/>
    <mergeCell ref="PCY15:PCZ15"/>
    <mergeCell ref="PDA15:PDB15"/>
    <mergeCell ref="PDC15:PDD15"/>
    <mergeCell ref="PCK15:PCL15"/>
    <mergeCell ref="PCM15:PCN15"/>
    <mergeCell ref="PCO15:PCP15"/>
    <mergeCell ref="PCQ15:PCR15"/>
    <mergeCell ref="PCS15:PCT15"/>
    <mergeCell ref="PFC15:PFD15"/>
    <mergeCell ref="PFE15:PFF15"/>
    <mergeCell ref="PFG15:PFH15"/>
    <mergeCell ref="PFI15:PFJ15"/>
    <mergeCell ref="PFK15:PFL15"/>
    <mergeCell ref="PES15:PET15"/>
    <mergeCell ref="PEU15:PEV15"/>
    <mergeCell ref="PEW15:PEX15"/>
    <mergeCell ref="PEY15:PEZ15"/>
    <mergeCell ref="PFA15:PFB15"/>
    <mergeCell ref="PEI15:PEJ15"/>
    <mergeCell ref="PEK15:PEL15"/>
    <mergeCell ref="PEM15:PEN15"/>
    <mergeCell ref="PEO15:PEP15"/>
    <mergeCell ref="PEQ15:PER15"/>
    <mergeCell ref="PDY15:PDZ15"/>
    <mergeCell ref="PEA15:PEB15"/>
    <mergeCell ref="PEC15:PED15"/>
    <mergeCell ref="PEE15:PEF15"/>
    <mergeCell ref="PEG15:PEH15"/>
    <mergeCell ref="PGQ15:PGR15"/>
    <mergeCell ref="PGS15:PGT15"/>
    <mergeCell ref="PGU15:PGV15"/>
    <mergeCell ref="PGW15:PGX15"/>
    <mergeCell ref="PGY15:PGZ15"/>
    <mergeCell ref="PGG15:PGH15"/>
    <mergeCell ref="PGI15:PGJ15"/>
    <mergeCell ref="PGK15:PGL15"/>
    <mergeCell ref="PGM15:PGN15"/>
    <mergeCell ref="PGO15:PGP15"/>
    <mergeCell ref="PFW15:PFX15"/>
    <mergeCell ref="PFY15:PFZ15"/>
    <mergeCell ref="PGA15:PGB15"/>
    <mergeCell ref="PGC15:PGD15"/>
    <mergeCell ref="PGE15:PGF15"/>
    <mergeCell ref="PFM15:PFN15"/>
    <mergeCell ref="PFO15:PFP15"/>
    <mergeCell ref="PFQ15:PFR15"/>
    <mergeCell ref="PFS15:PFT15"/>
    <mergeCell ref="PFU15:PFV15"/>
    <mergeCell ref="PIE15:PIF15"/>
    <mergeCell ref="PIG15:PIH15"/>
    <mergeCell ref="PII15:PIJ15"/>
    <mergeCell ref="PIK15:PIL15"/>
    <mergeCell ref="PIM15:PIN15"/>
    <mergeCell ref="PHU15:PHV15"/>
    <mergeCell ref="PHW15:PHX15"/>
    <mergeCell ref="PHY15:PHZ15"/>
    <mergeCell ref="PIA15:PIB15"/>
    <mergeCell ref="PIC15:PID15"/>
    <mergeCell ref="PHK15:PHL15"/>
    <mergeCell ref="PHM15:PHN15"/>
    <mergeCell ref="PHO15:PHP15"/>
    <mergeCell ref="PHQ15:PHR15"/>
    <mergeCell ref="PHS15:PHT15"/>
    <mergeCell ref="PHA15:PHB15"/>
    <mergeCell ref="PHC15:PHD15"/>
    <mergeCell ref="PHE15:PHF15"/>
    <mergeCell ref="PHG15:PHH15"/>
    <mergeCell ref="PHI15:PHJ15"/>
    <mergeCell ref="PJS15:PJT15"/>
    <mergeCell ref="PJU15:PJV15"/>
    <mergeCell ref="PJW15:PJX15"/>
    <mergeCell ref="PJY15:PJZ15"/>
    <mergeCell ref="PKA15:PKB15"/>
    <mergeCell ref="PJI15:PJJ15"/>
    <mergeCell ref="PJK15:PJL15"/>
    <mergeCell ref="PJM15:PJN15"/>
    <mergeCell ref="PJO15:PJP15"/>
    <mergeCell ref="PJQ15:PJR15"/>
    <mergeCell ref="PIY15:PIZ15"/>
    <mergeCell ref="PJA15:PJB15"/>
    <mergeCell ref="PJC15:PJD15"/>
    <mergeCell ref="PJE15:PJF15"/>
    <mergeCell ref="PJG15:PJH15"/>
    <mergeCell ref="PIO15:PIP15"/>
    <mergeCell ref="PIQ15:PIR15"/>
    <mergeCell ref="PIS15:PIT15"/>
    <mergeCell ref="PIU15:PIV15"/>
    <mergeCell ref="PIW15:PIX15"/>
    <mergeCell ref="PLG15:PLH15"/>
    <mergeCell ref="PLI15:PLJ15"/>
    <mergeCell ref="PLK15:PLL15"/>
    <mergeCell ref="PLM15:PLN15"/>
    <mergeCell ref="PLO15:PLP15"/>
    <mergeCell ref="PKW15:PKX15"/>
    <mergeCell ref="PKY15:PKZ15"/>
    <mergeCell ref="PLA15:PLB15"/>
    <mergeCell ref="PLC15:PLD15"/>
    <mergeCell ref="PLE15:PLF15"/>
    <mergeCell ref="PKM15:PKN15"/>
    <mergeCell ref="PKO15:PKP15"/>
    <mergeCell ref="PKQ15:PKR15"/>
    <mergeCell ref="PKS15:PKT15"/>
    <mergeCell ref="PKU15:PKV15"/>
    <mergeCell ref="PKC15:PKD15"/>
    <mergeCell ref="PKE15:PKF15"/>
    <mergeCell ref="PKG15:PKH15"/>
    <mergeCell ref="PKI15:PKJ15"/>
    <mergeCell ref="PKK15:PKL15"/>
    <mergeCell ref="PMU15:PMV15"/>
    <mergeCell ref="PMW15:PMX15"/>
    <mergeCell ref="PMY15:PMZ15"/>
    <mergeCell ref="PNA15:PNB15"/>
    <mergeCell ref="PNC15:PND15"/>
    <mergeCell ref="PMK15:PML15"/>
    <mergeCell ref="PMM15:PMN15"/>
    <mergeCell ref="PMO15:PMP15"/>
    <mergeCell ref="PMQ15:PMR15"/>
    <mergeCell ref="PMS15:PMT15"/>
    <mergeCell ref="PMA15:PMB15"/>
    <mergeCell ref="PMC15:PMD15"/>
    <mergeCell ref="PME15:PMF15"/>
    <mergeCell ref="PMG15:PMH15"/>
    <mergeCell ref="PMI15:PMJ15"/>
    <mergeCell ref="PLQ15:PLR15"/>
    <mergeCell ref="PLS15:PLT15"/>
    <mergeCell ref="PLU15:PLV15"/>
    <mergeCell ref="PLW15:PLX15"/>
    <mergeCell ref="PLY15:PLZ15"/>
    <mergeCell ref="POI15:POJ15"/>
    <mergeCell ref="POK15:POL15"/>
    <mergeCell ref="POM15:PON15"/>
    <mergeCell ref="POO15:POP15"/>
    <mergeCell ref="POQ15:POR15"/>
    <mergeCell ref="PNY15:PNZ15"/>
    <mergeCell ref="POA15:POB15"/>
    <mergeCell ref="POC15:POD15"/>
    <mergeCell ref="POE15:POF15"/>
    <mergeCell ref="POG15:POH15"/>
    <mergeCell ref="PNO15:PNP15"/>
    <mergeCell ref="PNQ15:PNR15"/>
    <mergeCell ref="PNS15:PNT15"/>
    <mergeCell ref="PNU15:PNV15"/>
    <mergeCell ref="PNW15:PNX15"/>
    <mergeCell ref="PNE15:PNF15"/>
    <mergeCell ref="PNG15:PNH15"/>
    <mergeCell ref="PNI15:PNJ15"/>
    <mergeCell ref="PNK15:PNL15"/>
    <mergeCell ref="PNM15:PNN15"/>
    <mergeCell ref="PPW15:PPX15"/>
    <mergeCell ref="PPY15:PPZ15"/>
    <mergeCell ref="PQA15:PQB15"/>
    <mergeCell ref="PQC15:PQD15"/>
    <mergeCell ref="PQE15:PQF15"/>
    <mergeCell ref="PPM15:PPN15"/>
    <mergeCell ref="PPO15:PPP15"/>
    <mergeCell ref="PPQ15:PPR15"/>
    <mergeCell ref="PPS15:PPT15"/>
    <mergeCell ref="PPU15:PPV15"/>
    <mergeCell ref="PPC15:PPD15"/>
    <mergeCell ref="PPE15:PPF15"/>
    <mergeCell ref="PPG15:PPH15"/>
    <mergeCell ref="PPI15:PPJ15"/>
    <mergeCell ref="PPK15:PPL15"/>
    <mergeCell ref="POS15:POT15"/>
    <mergeCell ref="POU15:POV15"/>
    <mergeCell ref="POW15:POX15"/>
    <mergeCell ref="POY15:POZ15"/>
    <mergeCell ref="PPA15:PPB15"/>
    <mergeCell ref="PRK15:PRL15"/>
    <mergeCell ref="PRM15:PRN15"/>
    <mergeCell ref="PRO15:PRP15"/>
    <mergeCell ref="PRQ15:PRR15"/>
    <mergeCell ref="PRS15:PRT15"/>
    <mergeCell ref="PRA15:PRB15"/>
    <mergeCell ref="PRC15:PRD15"/>
    <mergeCell ref="PRE15:PRF15"/>
    <mergeCell ref="PRG15:PRH15"/>
    <mergeCell ref="PRI15:PRJ15"/>
    <mergeCell ref="PQQ15:PQR15"/>
    <mergeCell ref="PQS15:PQT15"/>
    <mergeCell ref="PQU15:PQV15"/>
    <mergeCell ref="PQW15:PQX15"/>
    <mergeCell ref="PQY15:PQZ15"/>
    <mergeCell ref="PQG15:PQH15"/>
    <mergeCell ref="PQI15:PQJ15"/>
    <mergeCell ref="PQK15:PQL15"/>
    <mergeCell ref="PQM15:PQN15"/>
    <mergeCell ref="PQO15:PQP15"/>
    <mergeCell ref="PSY15:PSZ15"/>
    <mergeCell ref="PTA15:PTB15"/>
    <mergeCell ref="PTC15:PTD15"/>
    <mergeCell ref="PTE15:PTF15"/>
    <mergeCell ref="PTG15:PTH15"/>
    <mergeCell ref="PSO15:PSP15"/>
    <mergeCell ref="PSQ15:PSR15"/>
    <mergeCell ref="PSS15:PST15"/>
    <mergeCell ref="PSU15:PSV15"/>
    <mergeCell ref="PSW15:PSX15"/>
    <mergeCell ref="PSE15:PSF15"/>
    <mergeCell ref="PSG15:PSH15"/>
    <mergeCell ref="PSI15:PSJ15"/>
    <mergeCell ref="PSK15:PSL15"/>
    <mergeCell ref="PSM15:PSN15"/>
    <mergeCell ref="PRU15:PRV15"/>
    <mergeCell ref="PRW15:PRX15"/>
    <mergeCell ref="PRY15:PRZ15"/>
    <mergeCell ref="PSA15:PSB15"/>
    <mergeCell ref="PSC15:PSD15"/>
    <mergeCell ref="PUM15:PUN15"/>
    <mergeCell ref="PUO15:PUP15"/>
    <mergeCell ref="PUQ15:PUR15"/>
    <mergeCell ref="PUS15:PUT15"/>
    <mergeCell ref="PUU15:PUV15"/>
    <mergeCell ref="PUC15:PUD15"/>
    <mergeCell ref="PUE15:PUF15"/>
    <mergeCell ref="PUG15:PUH15"/>
    <mergeCell ref="PUI15:PUJ15"/>
    <mergeCell ref="PUK15:PUL15"/>
    <mergeCell ref="PTS15:PTT15"/>
    <mergeCell ref="PTU15:PTV15"/>
    <mergeCell ref="PTW15:PTX15"/>
    <mergeCell ref="PTY15:PTZ15"/>
    <mergeCell ref="PUA15:PUB15"/>
    <mergeCell ref="PTI15:PTJ15"/>
    <mergeCell ref="PTK15:PTL15"/>
    <mergeCell ref="PTM15:PTN15"/>
    <mergeCell ref="PTO15:PTP15"/>
    <mergeCell ref="PTQ15:PTR15"/>
    <mergeCell ref="PWA15:PWB15"/>
    <mergeCell ref="PWC15:PWD15"/>
    <mergeCell ref="PWE15:PWF15"/>
    <mergeCell ref="PWG15:PWH15"/>
    <mergeCell ref="PWI15:PWJ15"/>
    <mergeCell ref="PVQ15:PVR15"/>
    <mergeCell ref="PVS15:PVT15"/>
    <mergeCell ref="PVU15:PVV15"/>
    <mergeCell ref="PVW15:PVX15"/>
    <mergeCell ref="PVY15:PVZ15"/>
    <mergeCell ref="PVG15:PVH15"/>
    <mergeCell ref="PVI15:PVJ15"/>
    <mergeCell ref="PVK15:PVL15"/>
    <mergeCell ref="PVM15:PVN15"/>
    <mergeCell ref="PVO15:PVP15"/>
    <mergeCell ref="PUW15:PUX15"/>
    <mergeCell ref="PUY15:PUZ15"/>
    <mergeCell ref="PVA15:PVB15"/>
    <mergeCell ref="PVC15:PVD15"/>
    <mergeCell ref="PVE15:PVF15"/>
    <mergeCell ref="PXO15:PXP15"/>
    <mergeCell ref="PXQ15:PXR15"/>
    <mergeCell ref="PXS15:PXT15"/>
    <mergeCell ref="PXU15:PXV15"/>
    <mergeCell ref="PXW15:PXX15"/>
    <mergeCell ref="PXE15:PXF15"/>
    <mergeCell ref="PXG15:PXH15"/>
    <mergeCell ref="PXI15:PXJ15"/>
    <mergeCell ref="PXK15:PXL15"/>
    <mergeCell ref="PXM15:PXN15"/>
    <mergeCell ref="PWU15:PWV15"/>
    <mergeCell ref="PWW15:PWX15"/>
    <mergeCell ref="PWY15:PWZ15"/>
    <mergeCell ref="PXA15:PXB15"/>
    <mergeCell ref="PXC15:PXD15"/>
    <mergeCell ref="PWK15:PWL15"/>
    <mergeCell ref="PWM15:PWN15"/>
    <mergeCell ref="PWO15:PWP15"/>
    <mergeCell ref="PWQ15:PWR15"/>
    <mergeCell ref="PWS15:PWT15"/>
    <mergeCell ref="PZC15:PZD15"/>
    <mergeCell ref="PZE15:PZF15"/>
    <mergeCell ref="PZG15:PZH15"/>
    <mergeCell ref="PZI15:PZJ15"/>
    <mergeCell ref="PZK15:PZL15"/>
    <mergeCell ref="PYS15:PYT15"/>
    <mergeCell ref="PYU15:PYV15"/>
    <mergeCell ref="PYW15:PYX15"/>
    <mergeCell ref="PYY15:PYZ15"/>
    <mergeCell ref="PZA15:PZB15"/>
    <mergeCell ref="PYI15:PYJ15"/>
    <mergeCell ref="PYK15:PYL15"/>
    <mergeCell ref="PYM15:PYN15"/>
    <mergeCell ref="PYO15:PYP15"/>
    <mergeCell ref="PYQ15:PYR15"/>
    <mergeCell ref="PXY15:PXZ15"/>
    <mergeCell ref="PYA15:PYB15"/>
    <mergeCell ref="PYC15:PYD15"/>
    <mergeCell ref="PYE15:PYF15"/>
    <mergeCell ref="PYG15:PYH15"/>
    <mergeCell ref="QAQ15:QAR15"/>
    <mergeCell ref="QAS15:QAT15"/>
    <mergeCell ref="QAU15:QAV15"/>
    <mergeCell ref="QAW15:QAX15"/>
    <mergeCell ref="QAY15:QAZ15"/>
    <mergeCell ref="QAG15:QAH15"/>
    <mergeCell ref="QAI15:QAJ15"/>
    <mergeCell ref="QAK15:QAL15"/>
    <mergeCell ref="QAM15:QAN15"/>
    <mergeCell ref="QAO15:QAP15"/>
    <mergeCell ref="PZW15:PZX15"/>
    <mergeCell ref="PZY15:PZZ15"/>
    <mergeCell ref="QAA15:QAB15"/>
    <mergeCell ref="QAC15:QAD15"/>
    <mergeCell ref="QAE15:QAF15"/>
    <mergeCell ref="PZM15:PZN15"/>
    <mergeCell ref="PZO15:PZP15"/>
    <mergeCell ref="PZQ15:PZR15"/>
    <mergeCell ref="PZS15:PZT15"/>
    <mergeCell ref="PZU15:PZV15"/>
    <mergeCell ref="QCE15:QCF15"/>
    <mergeCell ref="QCG15:QCH15"/>
    <mergeCell ref="QCI15:QCJ15"/>
    <mergeCell ref="QCK15:QCL15"/>
    <mergeCell ref="QCM15:QCN15"/>
    <mergeCell ref="QBU15:QBV15"/>
    <mergeCell ref="QBW15:QBX15"/>
    <mergeCell ref="QBY15:QBZ15"/>
    <mergeCell ref="QCA15:QCB15"/>
    <mergeCell ref="QCC15:QCD15"/>
    <mergeCell ref="QBK15:QBL15"/>
    <mergeCell ref="QBM15:QBN15"/>
    <mergeCell ref="QBO15:QBP15"/>
    <mergeCell ref="QBQ15:QBR15"/>
    <mergeCell ref="QBS15:QBT15"/>
    <mergeCell ref="QBA15:QBB15"/>
    <mergeCell ref="QBC15:QBD15"/>
    <mergeCell ref="QBE15:QBF15"/>
    <mergeCell ref="QBG15:QBH15"/>
    <mergeCell ref="QBI15:QBJ15"/>
    <mergeCell ref="QDS15:QDT15"/>
    <mergeCell ref="QDU15:QDV15"/>
    <mergeCell ref="QDW15:QDX15"/>
    <mergeCell ref="QDY15:QDZ15"/>
    <mergeCell ref="QEA15:QEB15"/>
    <mergeCell ref="QDI15:QDJ15"/>
    <mergeCell ref="QDK15:QDL15"/>
    <mergeCell ref="QDM15:QDN15"/>
    <mergeCell ref="QDO15:QDP15"/>
    <mergeCell ref="QDQ15:QDR15"/>
    <mergeCell ref="QCY15:QCZ15"/>
    <mergeCell ref="QDA15:QDB15"/>
    <mergeCell ref="QDC15:QDD15"/>
    <mergeCell ref="QDE15:QDF15"/>
    <mergeCell ref="QDG15:QDH15"/>
    <mergeCell ref="QCO15:QCP15"/>
    <mergeCell ref="QCQ15:QCR15"/>
    <mergeCell ref="QCS15:QCT15"/>
    <mergeCell ref="QCU15:QCV15"/>
    <mergeCell ref="QCW15:QCX15"/>
    <mergeCell ref="QFG15:QFH15"/>
    <mergeCell ref="QFI15:QFJ15"/>
    <mergeCell ref="QFK15:QFL15"/>
    <mergeCell ref="QFM15:QFN15"/>
    <mergeCell ref="QFO15:QFP15"/>
    <mergeCell ref="QEW15:QEX15"/>
    <mergeCell ref="QEY15:QEZ15"/>
    <mergeCell ref="QFA15:QFB15"/>
    <mergeCell ref="QFC15:QFD15"/>
    <mergeCell ref="QFE15:QFF15"/>
    <mergeCell ref="QEM15:QEN15"/>
    <mergeCell ref="QEO15:QEP15"/>
    <mergeCell ref="QEQ15:QER15"/>
    <mergeCell ref="QES15:QET15"/>
    <mergeCell ref="QEU15:QEV15"/>
    <mergeCell ref="QEC15:QED15"/>
    <mergeCell ref="QEE15:QEF15"/>
    <mergeCell ref="QEG15:QEH15"/>
    <mergeCell ref="QEI15:QEJ15"/>
    <mergeCell ref="QEK15:QEL15"/>
    <mergeCell ref="QGU15:QGV15"/>
    <mergeCell ref="QGW15:QGX15"/>
    <mergeCell ref="QGY15:QGZ15"/>
    <mergeCell ref="QHA15:QHB15"/>
    <mergeCell ref="QHC15:QHD15"/>
    <mergeCell ref="QGK15:QGL15"/>
    <mergeCell ref="QGM15:QGN15"/>
    <mergeCell ref="QGO15:QGP15"/>
    <mergeCell ref="QGQ15:QGR15"/>
    <mergeCell ref="QGS15:QGT15"/>
    <mergeCell ref="QGA15:QGB15"/>
    <mergeCell ref="QGC15:QGD15"/>
    <mergeCell ref="QGE15:QGF15"/>
    <mergeCell ref="QGG15:QGH15"/>
    <mergeCell ref="QGI15:QGJ15"/>
    <mergeCell ref="QFQ15:QFR15"/>
    <mergeCell ref="QFS15:QFT15"/>
    <mergeCell ref="QFU15:QFV15"/>
    <mergeCell ref="QFW15:QFX15"/>
    <mergeCell ref="QFY15:QFZ15"/>
    <mergeCell ref="QII15:QIJ15"/>
    <mergeCell ref="QIK15:QIL15"/>
    <mergeCell ref="QIM15:QIN15"/>
    <mergeCell ref="QIO15:QIP15"/>
    <mergeCell ref="QIQ15:QIR15"/>
    <mergeCell ref="QHY15:QHZ15"/>
    <mergeCell ref="QIA15:QIB15"/>
    <mergeCell ref="QIC15:QID15"/>
    <mergeCell ref="QIE15:QIF15"/>
    <mergeCell ref="QIG15:QIH15"/>
    <mergeCell ref="QHO15:QHP15"/>
    <mergeCell ref="QHQ15:QHR15"/>
    <mergeCell ref="QHS15:QHT15"/>
    <mergeCell ref="QHU15:QHV15"/>
    <mergeCell ref="QHW15:QHX15"/>
    <mergeCell ref="QHE15:QHF15"/>
    <mergeCell ref="QHG15:QHH15"/>
    <mergeCell ref="QHI15:QHJ15"/>
    <mergeCell ref="QHK15:QHL15"/>
    <mergeCell ref="QHM15:QHN15"/>
    <mergeCell ref="QJW15:QJX15"/>
    <mergeCell ref="QJY15:QJZ15"/>
    <mergeCell ref="QKA15:QKB15"/>
    <mergeCell ref="QKC15:QKD15"/>
    <mergeCell ref="QKE15:QKF15"/>
    <mergeCell ref="QJM15:QJN15"/>
    <mergeCell ref="QJO15:QJP15"/>
    <mergeCell ref="QJQ15:QJR15"/>
    <mergeCell ref="QJS15:QJT15"/>
    <mergeCell ref="QJU15:QJV15"/>
    <mergeCell ref="QJC15:QJD15"/>
    <mergeCell ref="QJE15:QJF15"/>
    <mergeCell ref="QJG15:QJH15"/>
    <mergeCell ref="QJI15:QJJ15"/>
    <mergeCell ref="QJK15:QJL15"/>
    <mergeCell ref="QIS15:QIT15"/>
    <mergeCell ref="QIU15:QIV15"/>
    <mergeCell ref="QIW15:QIX15"/>
    <mergeCell ref="QIY15:QIZ15"/>
    <mergeCell ref="QJA15:QJB15"/>
    <mergeCell ref="QLK15:QLL15"/>
    <mergeCell ref="QLM15:QLN15"/>
    <mergeCell ref="QLO15:QLP15"/>
    <mergeCell ref="QLQ15:QLR15"/>
    <mergeCell ref="QLS15:QLT15"/>
    <mergeCell ref="QLA15:QLB15"/>
    <mergeCell ref="QLC15:QLD15"/>
    <mergeCell ref="QLE15:QLF15"/>
    <mergeCell ref="QLG15:QLH15"/>
    <mergeCell ref="QLI15:QLJ15"/>
    <mergeCell ref="QKQ15:QKR15"/>
    <mergeCell ref="QKS15:QKT15"/>
    <mergeCell ref="QKU15:QKV15"/>
    <mergeCell ref="QKW15:QKX15"/>
    <mergeCell ref="QKY15:QKZ15"/>
    <mergeCell ref="QKG15:QKH15"/>
    <mergeCell ref="QKI15:QKJ15"/>
    <mergeCell ref="QKK15:QKL15"/>
    <mergeCell ref="QKM15:QKN15"/>
    <mergeCell ref="QKO15:QKP15"/>
    <mergeCell ref="QMY15:QMZ15"/>
    <mergeCell ref="QNA15:QNB15"/>
    <mergeCell ref="QNC15:QND15"/>
    <mergeCell ref="QNE15:QNF15"/>
    <mergeCell ref="QNG15:QNH15"/>
    <mergeCell ref="QMO15:QMP15"/>
    <mergeCell ref="QMQ15:QMR15"/>
    <mergeCell ref="QMS15:QMT15"/>
    <mergeCell ref="QMU15:QMV15"/>
    <mergeCell ref="QMW15:QMX15"/>
    <mergeCell ref="QME15:QMF15"/>
    <mergeCell ref="QMG15:QMH15"/>
    <mergeCell ref="QMI15:QMJ15"/>
    <mergeCell ref="QMK15:QML15"/>
    <mergeCell ref="QMM15:QMN15"/>
    <mergeCell ref="QLU15:QLV15"/>
    <mergeCell ref="QLW15:QLX15"/>
    <mergeCell ref="QLY15:QLZ15"/>
    <mergeCell ref="QMA15:QMB15"/>
    <mergeCell ref="QMC15:QMD15"/>
    <mergeCell ref="QOM15:QON15"/>
    <mergeCell ref="QOO15:QOP15"/>
    <mergeCell ref="QOQ15:QOR15"/>
    <mergeCell ref="QOS15:QOT15"/>
    <mergeCell ref="QOU15:QOV15"/>
    <mergeCell ref="QOC15:QOD15"/>
    <mergeCell ref="QOE15:QOF15"/>
    <mergeCell ref="QOG15:QOH15"/>
    <mergeCell ref="QOI15:QOJ15"/>
    <mergeCell ref="QOK15:QOL15"/>
    <mergeCell ref="QNS15:QNT15"/>
    <mergeCell ref="QNU15:QNV15"/>
    <mergeCell ref="QNW15:QNX15"/>
    <mergeCell ref="QNY15:QNZ15"/>
    <mergeCell ref="QOA15:QOB15"/>
    <mergeCell ref="QNI15:QNJ15"/>
    <mergeCell ref="QNK15:QNL15"/>
    <mergeCell ref="QNM15:QNN15"/>
    <mergeCell ref="QNO15:QNP15"/>
    <mergeCell ref="QNQ15:QNR15"/>
    <mergeCell ref="QQA15:QQB15"/>
    <mergeCell ref="QQC15:QQD15"/>
    <mergeCell ref="QQE15:QQF15"/>
    <mergeCell ref="QQG15:QQH15"/>
    <mergeCell ref="QQI15:QQJ15"/>
    <mergeCell ref="QPQ15:QPR15"/>
    <mergeCell ref="QPS15:QPT15"/>
    <mergeCell ref="QPU15:QPV15"/>
    <mergeCell ref="QPW15:QPX15"/>
    <mergeCell ref="QPY15:QPZ15"/>
    <mergeCell ref="QPG15:QPH15"/>
    <mergeCell ref="QPI15:QPJ15"/>
    <mergeCell ref="QPK15:QPL15"/>
    <mergeCell ref="QPM15:QPN15"/>
    <mergeCell ref="QPO15:QPP15"/>
    <mergeCell ref="QOW15:QOX15"/>
    <mergeCell ref="QOY15:QOZ15"/>
    <mergeCell ref="QPA15:QPB15"/>
    <mergeCell ref="QPC15:QPD15"/>
    <mergeCell ref="QPE15:QPF15"/>
    <mergeCell ref="QRO15:QRP15"/>
    <mergeCell ref="QRQ15:QRR15"/>
    <mergeCell ref="QRS15:QRT15"/>
    <mergeCell ref="QRU15:QRV15"/>
    <mergeCell ref="QRW15:QRX15"/>
    <mergeCell ref="QRE15:QRF15"/>
    <mergeCell ref="QRG15:QRH15"/>
    <mergeCell ref="QRI15:QRJ15"/>
    <mergeCell ref="QRK15:QRL15"/>
    <mergeCell ref="QRM15:QRN15"/>
    <mergeCell ref="QQU15:QQV15"/>
    <mergeCell ref="QQW15:QQX15"/>
    <mergeCell ref="QQY15:QQZ15"/>
    <mergeCell ref="QRA15:QRB15"/>
    <mergeCell ref="QRC15:QRD15"/>
    <mergeCell ref="QQK15:QQL15"/>
    <mergeCell ref="QQM15:QQN15"/>
    <mergeCell ref="QQO15:QQP15"/>
    <mergeCell ref="QQQ15:QQR15"/>
    <mergeCell ref="QQS15:QQT15"/>
    <mergeCell ref="QTC15:QTD15"/>
    <mergeCell ref="QTE15:QTF15"/>
    <mergeCell ref="QTG15:QTH15"/>
    <mergeCell ref="QTI15:QTJ15"/>
    <mergeCell ref="QTK15:QTL15"/>
    <mergeCell ref="QSS15:QST15"/>
    <mergeCell ref="QSU15:QSV15"/>
    <mergeCell ref="QSW15:QSX15"/>
    <mergeCell ref="QSY15:QSZ15"/>
    <mergeCell ref="QTA15:QTB15"/>
    <mergeCell ref="QSI15:QSJ15"/>
    <mergeCell ref="QSK15:QSL15"/>
    <mergeCell ref="QSM15:QSN15"/>
    <mergeCell ref="QSO15:QSP15"/>
    <mergeCell ref="QSQ15:QSR15"/>
    <mergeCell ref="QRY15:QRZ15"/>
    <mergeCell ref="QSA15:QSB15"/>
    <mergeCell ref="QSC15:QSD15"/>
    <mergeCell ref="QSE15:QSF15"/>
    <mergeCell ref="QSG15:QSH15"/>
    <mergeCell ref="QUQ15:QUR15"/>
    <mergeCell ref="QUS15:QUT15"/>
    <mergeCell ref="QUU15:QUV15"/>
    <mergeCell ref="QUW15:QUX15"/>
    <mergeCell ref="QUY15:QUZ15"/>
    <mergeCell ref="QUG15:QUH15"/>
    <mergeCell ref="QUI15:QUJ15"/>
    <mergeCell ref="QUK15:QUL15"/>
    <mergeCell ref="QUM15:QUN15"/>
    <mergeCell ref="QUO15:QUP15"/>
    <mergeCell ref="QTW15:QTX15"/>
    <mergeCell ref="QTY15:QTZ15"/>
    <mergeCell ref="QUA15:QUB15"/>
    <mergeCell ref="QUC15:QUD15"/>
    <mergeCell ref="QUE15:QUF15"/>
    <mergeCell ref="QTM15:QTN15"/>
    <mergeCell ref="QTO15:QTP15"/>
    <mergeCell ref="QTQ15:QTR15"/>
    <mergeCell ref="QTS15:QTT15"/>
    <mergeCell ref="QTU15:QTV15"/>
    <mergeCell ref="QWE15:QWF15"/>
    <mergeCell ref="QWG15:QWH15"/>
    <mergeCell ref="QWI15:QWJ15"/>
    <mergeCell ref="QWK15:QWL15"/>
    <mergeCell ref="QWM15:QWN15"/>
    <mergeCell ref="QVU15:QVV15"/>
    <mergeCell ref="QVW15:QVX15"/>
    <mergeCell ref="QVY15:QVZ15"/>
    <mergeCell ref="QWA15:QWB15"/>
    <mergeCell ref="QWC15:QWD15"/>
    <mergeCell ref="QVK15:QVL15"/>
    <mergeCell ref="QVM15:QVN15"/>
    <mergeCell ref="QVO15:QVP15"/>
    <mergeCell ref="QVQ15:QVR15"/>
    <mergeCell ref="QVS15:QVT15"/>
    <mergeCell ref="QVA15:QVB15"/>
    <mergeCell ref="QVC15:QVD15"/>
    <mergeCell ref="QVE15:QVF15"/>
    <mergeCell ref="QVG15:QVH15"/>
    <mergeCell ref="QVI15:QVJ15"/>
    <mergeCell ref="QXS15:QXT15"/>
    <mergeCell ref="QXU15:QXV15"/>
    <mergeCell ref="QXW15:QXX15"/>
    <mergeCell ref="QXY15:QXZ15"/>
    <mergeCell ref="QYA15:QYB15"/>
    <mergeCell ref="QXI15:QXJ15"/>
    <mergeCell ref="QXK15:QXL15"/>
    <mergeCell ref="QXM15:QXN15"/>
    <mergeCell ref="QXO15:QXP15"/>
    <mergeCell ref="QXQ15:QXR15"/>
    <mergeCell ref="QWY15:QWZ15"/>
    <mergeCell ref="QXA15:QXB15"/>
    <mergeCell ref="QXC15:QXD15"/>
    <mergeCell ref="QXE15:QXF15"/>
    <mergeCell ref="QXG15:QXH15"/>
    <mergeCell ref="QWO15:QWP15"/>
    <mergeCell ref="QWQ15:QWR15"/>
    <mergeCell ref="QWS15:QWT15"/>
    <mergeCell ref="QWU15:QWV15"/>
    <mergeCell ref="QWW15:QWX15"/>
    <mergeCell ref="QZG15:QZH15"/>
    <mergeCell ref="QZI15:QZJ15"/>
    <mergeCell ref="QZK15:QZL15"/>
    <mergeCell ref="QZM15:QZN15"/>
    <mergeCell ref="QZO15:QZP15"/>
    <mergeCell ref="QYW15:QYX15"/>
    <mergeCell ref="QYY15:QYZ15"/>
    <mergeCell ref="QZA15:QZB15"/>
    <mergeCell ref="QZC15:QZD15"/>
    <mergeCell ref="QZE15:QZF15"/>
    <mergeCell ref="QYM15:QYN15"/>
    <mergeCell ref="QYO15:QYP15"/>
    <mergeCell ref="QYQ15:QYR15"/>
    <mergeCell ref="QYS15:QYT15"/>
    <mergeCell ref="QYU15:QYV15"/>
    <mergeCell ref="QYC15:QYD15"/>
    <mergeCell ref="QYE15:QYF15"/>
    <mergeCell ref="QYG15:QYH15"/>
    <mergeCell ref="QYI15:QYJ15"/>
    <mergeCell ref="QYK15:QYL15"/>
    <mergeCell ref="RAU15:RAV15"/>
    <mergeCell ref="RAW15:RAX15"/>
    <mergeCell ref="RAY15:RAZ15"/>
    <mergeCell ref="RBA15:RBB15"/>
    <mergeCell ref="RBC15:RBD15"/>
    <mergeCell ref="RAK15:RAL15"/>
    <mergeCell ref="RAM15:RAN15"/>
    <mergeCell ref="RAO15:RAP15"/>
    <mergeCell ref="RAQ15:RAR15"/>
    <mergeCell ref="RAS15:RAT15"/>
    <mergeCell ref="RAA15:RAB15"/>
    <mergeCell ref="RAC15:RAD15"/>
    <mergeCell ref="RAE15:RAF15"/>
    <mergeCell ref="RAG15:RAH15"/>
    <mergeCell ref="RAI15:RAJ15"/>
    <mergeCell ref="QZQ15:QZR15"/>
    <mergeCell ref="QZS15:QZT15"/>
    <mergeCell ref="QZU15:QZV15"/>
    <mergeCell ref="QZW15:QZX15"/>
    <mergeCell ref="QZY15:QZZ15"/>
    <mergeCell ref="RCI15:RCJ15"/>
    <mergeCell ref="RCK15:RCL15"/>
    <mergeCell ref="RCM15:RCN15"/>
    <mergeCell ref="RCO15:RCP15"/>
    <mergeCell ref="RCQ15:RCR15"/>
    <mergeCell ref="RBY15:RBZ15"/>
    <mergeCell ref="RCA15:RCB15"/>
    <mergeCell ref="RCC15:RCD15"/>
    <mergeCell ref="RCE15:RCF15"/>
    <mergeCell ref="RCG15:RCH15"/>
    <mergeCell ref="RBO15:RBP15"/>
    <mergeCell ref="RBQ15:RBR15"/>
    <mergeCell ref="RBS15:RBT15"/>
    <mergeCell ref="RBU15:RBV15"/>
    <mergeCell ref="RBW15:RBX15"/>
    <mergeCell ref="RBE15:RBF15"/>
    <mergeCell ref="RBG15:RBH15"/>
    <mergeCell ref="RBI15:RBJ15"/>
    <mergeCell ref="RBK15:RBL15"/>
    <mergeCell ref="RBM15:RBN15"/>
    <mergeCell ref="RDW15:RDX15"/>
    <mergeCell ref="RDY15:RDZ15"/>
    <mergeCell ref="REA15:REB15"/>
    <mergeCell ref="REC15:RED15"/>
    <mergeCell ref="REE15:REF15"/>
    <mergeCell ref="RDM15:RDN15"/>
    <mergeCell ref="RDO15:RDP15"/>
    <mergeCell ref="RDQ15:RDR15"/>
    <mergeCell ref="RDS15:RDT15"/>
    <mergeCell ref="RDU15:RDV15"/>
    <mergeCell ref="RDC15:RDD15"/>
    <mergeCell ref="RDE15:RDF15"/>
    <mergeCell ref="RDG15:RDH15"/>
    <mergeCell ref="RDI15:RDJ15"/>
    <mergeCell ref="RDK15:RDL15"/>
    <mergeCell ref="RCS15:RCT15"/>
    <mergeCell ref="RCU15:RCV15"/>
    <mergeCell ref="RCW15:RCX15"/>
    <mergeCell ref="RCY15:RCZ15"/>
    <mergeCell ref="RDA15:RDB15"/>
    <mergeCell ref="RFK15:RFL15"/>
    <mergeCell ref="RFM15:RFN15"/>
    <mergeCell ref="RFO15:RFP15"/>
    <mergeCell ref="RFQ15:RFR15"/>
    <mergeCell ref="RFS15:RFT15"/>
    <mergeCell ref="RFA15:RFB15"/>
    <mergeCell ref="RFC15:RFD15"/>
    <mergeCell ref="RFE15:RFF15"/>
    <mergeCell ref="RFG15:RFH15"/>
    <mergeCell ref="RFI15:RFJ15"/>
    <mergeCell ref="REQ15:RER15"/>
    <mergeCell ref="RES15:RET15"/>
    <mergeCell ref="REU15:REV15"/>
    <mergeCell ref="REW15:REX15"/>
    <mergeCell ref="REY15:REZ15"/>
    <mergeCell ref="REG15:REH15"/>
    <mergeCell ref="REI15:REJ15"/>
    <mergeCell ref="REK15:REL15"/>
    <mergeCell ref="REM15:REN15"/>
    <mergeCell ref="REO15:REP15"/>
    <mergeCell ref="RGY15:RGZ15"/>
    <mergeCell ref="RHA15:RHB15"/>
    <mergeCell ref="RHC15:RHD15"/>
    <mergeCell ref="RHE15:RHF15"/>
    <mergeCell ref="RHG15:RHH15"/>
    <mergeCell ref="RGO15:RGP15"/>
    <mergeCell ref="RGQ15:RGR15"/>
    <mergeCell ref="RGS15:RGT15"/>
    <mergeCell ref="RGU15:RGV15"/>
    <mergeCell ref="RGW15:RGX15"/>
    <mergeCell ref="RGE15:RGF15"/>
    <mergeCell ref="RGG15:RGH15"/>
    <mergeCell ref="RGI15:RGJ15"/>
    <mergeCell ref="RGK15:RGL15"/>
    <mergeCell ref="RGM15:RGN15"/>
    <mergeCell ref="RFU15:RFV15"/>
    <mergeCell ref="RFW15:RFX15"/>
    <mergeCell ref="RFY15:RFZ15"/>
    <mergeCell ref="RGA15:RGB15"/>
    <mergeCell ref="RGC15:RGD15"/>
    <mergeCell ref="RIM15:RIN15"/>
    <mergeCell ref="RIO15:RIP15"/>
    <mergeCell ref="RIQ15:RIR15"/>
    <mergeCell ref="RIS15:RIT15"/>
    <mergeCell ref="RIU15:RIV15"/>
    <mergeCell ref="RIC15:RID15"/>
    <mergeCell ref="RIE15:RIF15"/>
    <mergeCell ref="RIG15:RIH15"/>
    <mergeCell ref="RII15:RIJ15"/>
    <mergeCell ref="RIK15:RIL15"/>
    <mergeCell ref="RHS15:RHT15"/>
    <mergeCell ref="RHU15:RHV15"/>
    <mergeCell ref="RHW15:RHX15"/>
    <mergeCell ref="RHY15:RHZ15"/>
    <mergeCell ref="RIA15:RIB15"/>
    <mergeCell ref="RHI15:RHJ15"/>
    <mergeCell ref="RHK15:RHL15"/>
    <mergeCell ref="RHM15:RHN15"/>
    <mergeCell ref="RHO15:RHP15"/>
    <mergeCell ref="RHQ15:RHR15"/>
    <mergeCell ref="RKA15:RKB15"/>
    <mergeCell ref="RKC15:RKD15"/>
    <mergeCell ref="RKE15:RKF15"/>
    <mergeCell ref="RKG15:RKH15"/>
    <mergeCell ref="RKI15:RKJ15"/>
    <mergeCell ref="RJQ15:RJR15"/>
    <mergeCell ref="RJS15:RJT15"/>
    <mergeCell ref="RJU15:RJV15"/>
    <mergeCell ref="RJW15:RJX15"/>
    <mergeCell ref="RJY15:RJZ15"/>
    <mergeCell ref="RJG15:RJH15"/>
    <mergeCell ref="RJI15:RJJ15"/>
    <mergeCell ref="RJK15:RJL15"/>
    <mergeCell ref="RJM15:RJN15"/>
    <mergeCell ref="RJO15:RJP15"/>
    <mergeCell ref="RIW15:RIX15"/>
    <mergeCell ref="RIY15:RIZ15"/>
    <mergeCell ref="RJA15:RJB15"/>
    <mergeCell ref="RJC15:RJD15"/>
    <mergeCell ref="RJE15:RJF15"/>
    <mergeCell ref="RLO15:RLP15"/>
    <mergeCell ref="RLQ15:RLR15"/>
    <mergeCell ref="RLS15:RLT15"/>
    <mergeCell ref="RLU15:RLV15"/>
    <mergeCell ref="RLW15:RLX15"/>
    <mergeCell ref="RLE15:RLF15"/>
    <mergeCell ref="RLG15:RLH15"/>
    <mergeCell ref="RLI15:RLJ15"/>
    <mergeCell ref="RLK15:RLL15"/>
    <mergeCell ref="RLM15:RLN15"/>
    <mergeCell ref="RKU15:RKV15"/>
    <mergeCell ref="RKW15:RKX15"/>
    <mergeCell ref="RKY15:RKZ15"/>
    <mergeCell ref="RLA15:RLB15"/>
    <mergeCell ref="RLC15:RLD15"/>
    <mergeCell ref="RKK15:RKL15"/>
    <mergeCell ref="RKM15:RKN15"/>
    <mergeCell ref="RKO15:RKP15"/>
    <mergeCell ref="RKQ15:RKR15"/>
    <mergeCell ref="RKS15:RKT15"/>
    <mergeCell ref="RNC15:RND15"/>
    <mergeCell ref="RNE15:RNF15"/>
    <mergeCell ref="RNG15:RNH15"/>
    <mergeCell ref="RNI15:RNJ15"/>
    <mergeCell ref="RNK15:RNL15"/>
    <mergeCell ref="RMS15:RMT15"/>
    <mergeCell ref="RMU15:RMV15"/>
    <mergeCell ref="RMW15:RMX15"/>
    <mergeCell ref="RMY15:RMZ15"/>
    <mergeCell ref="RNA15:RNB15"/>
    <mergeCell ref="RMI15:RMJ15"/>
    <mergeCell ref="RMK15:RML15"/>
    <mergeCell ref="RMM15:RMN15"/>
    <mergeCell ref="RMO15:RMP15"/>
    <mergeCell ref="RMQ15:RMR15"/>
    <mergeCell ref="RLY15:RLZ15"/>
    <mergeCell ref="RMA15:RMB15"/>
    <mergeCell ref="RMC15:RMD15"/>
    <mergeCell ref="RME15:RMF15"/>
    <mergeCell ref="RMG15:RMH15"/>
    <mergeCell ref="ROQ15:ROR15"/>
    <mergeCell ref="ROS15:ROT15"/>
    <mergeCell ref="ROU15:ROV15"/>
    <mergeCell ref="ROW15:ROX15"/>
    <mergeCell ref="ROY15:ROZ15"/>
    <mergeCell ref="ROG15:ROH15"/>
    <mergeCell ref="ROI15:ROJ15"/>
    <mergeCell ref="ROK15:ROL15"/>
    <mergeCell ref="ROM15:RON15"/>
    <mergeCell ref="ROO15:ROP15"/>
    <mergeCell ref="RNW15:RNX15"/>
    <mergeCell ref="RNY15:RNZ15"/>
    <mergeCell ref="ROA15:ROB15"/>
    <mergeCell ref="ROC15:ROD15"/>
    <mergeCell ref="ROE15:ROF15"/>
    <mergeCell ref="RNM15:RNN15"/>
    <mergeCell ref="RNO15:RNP15"/>
    <mergeCell ref="RNQ15:RNR15"/>
    <mergeCell ref="RNS15:RNT15"/>
    <mergeCell ref="RNU15:RNV15"/>
    <mergeCell ref="RQE15:RQF15"/>
    <mergeCell ref="RQG15:RQH15"/>
    <mergeCell ref="RQI15:RQJ15"/>
    <mergeCell ref="RQK15:RQL15"/>
    <mergeCell ref="RQM15:RQN15"/>
    <mergeCell ref="RPU15:RPV15"/>
    <mergeCell ref="RPW15:RPX15"/>
    <mergeCell ref="RPY15:RPZ15"/>
    <mergeCell ref="RQA15:RQB15"/>
    <mergeCell ref="RQC15:RQD15"/>
    <mergeCell ref="RPK15:RPL15"/>
    <mergeCell ref="RPM15:RPN15"/>
    <mergeCell ref="RPO15:RPP15"/>
    <mergeCell ref="RPQ15:RPR15"/>
    <mergeCell ref="RPS15:RPT15"/>
    <mergeCell ref="RPA15:RPB15"/>
    <mergeCell ref="RPC15:RPD15"/>
    <mergeCell ref="RPE15:RPF15"/>
    <mergeCell ref="RPG15:RPH15"/>
    <mergeCell ref="RPI15:RPJ15"/>
    <mergeCell ref="RRS15:RRT15"/>
    <mergeCell ref="RRU15:RRV15"/>
    <mergeCell ref="RRW15:RRX15"/>
    <mergeCell ref="RRY15:RRZ15"/>
    <mergeCell ref="RSA15:RSB15"/>
    <mergeCell ref="RRI15:RRJ15"/>
    <mergeCell ref="RRK15:RRL15"/>
    <mergeCell ref="RRM15:RRN15"/>
    <mergeCell ref="RRO15:RRP15"/>
    <mergeCell ref="RRQ15:RRR15"/>
    <mergeCell ref="RQY15:RQZ15"/>
    <mergeCell ref="RRA15:RRB15"/>
    <mergeCell ref="RRC15:RRD15"/>
    <mergeCell ref="RRE15:RRF15"/>
    <mergeCell ref="RRG15:RRH15"/>
    <mergeCell ref="RQO15:RQP15"/>
    <mergeCell ref="RQQ15:RQR15"/>
    <mergeCell ref="RQS15:RQT15"/>
    <mergeCell ref="RQU15:RQV15"/>
    <mergeCell ref="RQW15:RQX15"/>
    <mergeCell ref="RTG15:RTH15"/>
    <mergeCell ref="RTI15:RTJ15"/>
    <mergeCell ref="RTK15:RTL15"/>
    <mergeCell ref="RTM15:RTN15"/>
    <mergeCell ref="RTO15:RTP15"/>
    <mergeCell ref="RSW15:RSX15"/>
    <mergeCell ref="RSY15:RSZ15"/>
    <mergeCell ref="RTA15:RTB15"/>
    <mergeCell ref="RTC15:RTD15"/>
    <mergeCell ref="RTE15:RTF15"/>
    <mergeCell ref="RSM15:RSN15"/>
    <mergeCell ref="RSO15:RSP15"/>
    <mergeCell ref="RSQ15:RSR15"/>
    <mergeCell ref="RSS15:RST15"/>
    <mergeCell ref="RSU15:RSV15"/>
    <mergeCell ref="RSC15:RSD15"/>
    <mergeCell ref="RSE15:RSF15"/>
    <mergeCell ref="RSG15:RSH15"/>
    <mergeCell ref="RSI15:RSJ15"/>
    <mergeCell ref="RSK15:RSL15"/>
    <mergeCell ref="RUU15:RUV15"/>
    <mergeCell ref="RUW15:RUX15"/>
    <mergeCell ref="RUY15:RUZ15"/>
    <mergeCell ref="RVA15:RVB15"/>
    <mergeCell ref="RVC15:RVD15"/>
    <mergeCell ref="RUK15:RUL15"/>
    <mergeCell ref="RUM15:RUN15"/>
    <mergeCell ref="RUO15:RUP15"/>
    <mergeCell ref="RUQ15:RUR15"/>
    <mergeCell ref="RUS15:RUT15"/>
    <mergeCell ref="RUA15:RUB15"/>
    <mergeCell ref="RUC15:RUD15"/>
    <mergeCell ref="RUE15:RUF15"/>
    <mergeCell ref="RUG15:RUH15"/>
    <mergeCell ref="RUI15:RUJ15"/>
    <mergeCell ref="RTQ15:RTR15"/>
    <mergeCell ref="RTS15:RTT15"/>
    <mergeCell ref="RTU15:RTV15"/>
    <mergeCell ref="RTW15:RTX15"/>
    <mergeCell ref="RTY15:RTZ15"/>
    <mergeCell ref="RWI15:RWJ15"/>
    <mergeCell ref="RWK15:RWL15"/>
    <mergeCell ref="RWM15:RWN15"/>
    <mergeCell ref="RWO15:RWP15"/>
    <mergeCell ref="RWQ15:RWR15"/>
    <mergeCell ref="RVY15:RVZ15"/>
    <mergeCell ref="RWA15:RWB15"/>
    <mergeCell ref="RWC15:RWD15"/>
    <mergeCell ref="RWE15:RWF15"/>
    <mergeCell ref="RWG15:RWH15"/>
    <mergeCell ref="RVO15:RVP15"/>
    <mergeCell ref="RVQ15:RVR15"/>
    <mergeCell ref="RVS15:RVT15"/>
    <mergeCell ref="RVU15:RVV15"/>
    <mergeCell ref="RVW15:RVX15"/>
    <mergeCell ref="RVE15:RVF15"/>
    <mergeCell ref="RVG15:RVH15"/>
    <mergeCell ref="RVI15:RVJ15"/>
    <mergeCell ref="RVK15:RVL15"/>
    <mergeCell ref="RVM15:RVN15"/>
    <mergeCell ref="RXW15:RXX15"/>
    <mergeCell ref="RXY15:RXZ15"/>
    <mergeCell ref="RYA15:RYB15"/>
    <mergeCell ref="RYC15:RYD15"/>
    <mergeCell ref="RYE15:RYF15"/>
    <mergeCell ref="RXM15:RXN15"/>
    <mergeCell ref="RXO15:RXP15"/>
    <mergeCell ref="RXQ15:RXR15"/>
    <mergeCell ref="RXS15:RXT15"/>
    <mergeCell ref="RXU15:RXV15"/>
    <mergeCell ref="RXC15:RXD15"/>
    <mergeCell ref="RXE15:RXF15"/>
    <mergeCell ref="RXG15:RXH15"/>
    <mergeCell ref="RXI15:RXJ15"/>
    <mergeCell ref="RXK15:RXL15"/>
    <mergeCell ref="RWS15:RWT15"/>
    <mergeCell ref="RWU15:RWV15"/>
    <mergeCell ref="RWW15:RWX15"/>
    <mergeCell ref="RWY15:RWZ15"/>
    <mergeCell ref="RXA15:RXB15"/>
    <mergeCell ref="RZK15:RZL15"/>
    <mergeCell ref="RZM15:RZN15"/>
    <mergeCell ref="RZO15:RZP15"/>
    <mergeCell ref="RZQ15:RZR15"/>
    <mergeCell ref="RZS15:RZT15"/>
    <mergeCell ref="RZA15:RZB15"/>
    <mergeCell ref="RZC15:RZD15"/>
    <mergeCell ref="RZE15:RZF15"/>
    <mergeCell ref="RZG15:RZH15"/>
    <mergeCell ref="RZI15:RZJ15"/>
    <mergeCell ref="RYQ15:RYR15"/>
    <mergeCell ref="RYS15:RYT15"/>
    <mergeCell ref="RYU15:RYV15"/>
    <mergeCell ref="RYW15:RYX15"/>
    <mergeCell ref="RYY15:RYZ15"/>
    <mergeCell ref="RYG15:RYH15"/>
    <mergeCell ref="RYI15:RYJ15"/>
    <mergeCell ref="RYK15:RYL15"/>
    <mergeCell ref="RYM15:RYN15"/>
    <mergeCell ref="RYO15:RYP15"/>
    <mergeCell ref="SAY15:SAZ15"/>
    <mergeCell ref="SBA15:SBB15"/>
    <mergeCell ref="SBC15:SBD15"/>
    <mergeCell ref="SBE15:SBF15"/>
    <mergeCell ref="SBG15:SBH15"/>
    <mergeCell ref="SAO15:SAP15"/>
    <mergeCell ref="SAQ15:SAR15"/>
    <mergeCell ref="SAS15:SAT15"/>
    <mergeCell ref="SAU15:SAV15"/>
    <mergeCell ref="SAW15:SAX15"/>
    <mergeCell ref="SAE15:SAF15"/>
    <mergeCell ref="SAG15:SAH15"/>
    <mergeCell ref="SAI15:SAJ15"/>
    <mergeCell ref="SAK15:SAL15"/>
    <mergeCell ref="SAM15:SAN15"/>
    <mergeCell ref="RZU15:RZV15"/>
    <mergeCell ref="RZW15:RZX15"/>
    <mergeCell ref="RZY15:RZZ15"/>
    <mergeCell ref="SAA15:SAB15"/>
    <mergeCell ref="SAC15:SAD15"/>
    <mergeCell ref="SCM15:SCN15"/>
    <mergeCell ref="SCO15:SCP15"/>
    <mergeCell ref="SCQ15:SCR15"/>
    <mergeCell ref="SCS15:SCT15"/>
    <mergeCell ref="SCU15:SCV15"/>
    <mergeCell ref="SCC15:SCD15"/>
    <mergeCell ref="SCE15:SCF15"/>
    <mergeCell ref="SCG15:SCH15"/>
    <mergeCell ref="SCI15:SCJ15"/>
    <mergeCell ref="SCK15:SCL15"/>
    <mergeCell ref="SBS15:SBT15"/>
    <mergeCell ref="SBU15:SBV15"/>
    <mergeCell ref="SBW15:SBX15"/>
    <mergeCell ref="SBY15:SBZ15"/>
    <mergeCell ref="SCA15:SCB15"/>
    <mergeCell ref="SBI15:SBJ15"/>
    <mergeCell ref="SBK15:SBL15"/>
    <mergeCell ref="SBM15:SBN15"/>
    <mergeCell ref="SBO15:SBP15"/>
    <mergeCell ref="SBQ15:SBR15"/>
    <mergeCell ref="SEA15:SEB15"/>
    <mergeCell ref="SEC15:SED15"/>
    <mergeCell ref="SEE15:SEF15"/>
    <mergeCell ref="SEG15:SEH15"/>
    <mergeCell ref="SEI15:SEJ15"/>
    <mergeCell ref="SDQ15:SDR15"/>
    <mergeCell ref="SDS15:SDT15"/>
    <mergeCell ref="SDU15:SDV15"/>
    <mergeCell ref="SDW15:SDX15"/>
    <mergeCell ref="SDY15:SDZ15"/>
    <mergeCell ref="SDG15:SDH15"/>
    <mergeCell ref="SDI15:SDJ15"/>
    <mergeCell ref="SDK15:SDL15"/>
    <mergeCell ref="SDM15:SDN15"/>
    <mergeCell ref="SDO15:SDP15"/>
    <mergeCell ref="SCW15:SCX15"/>
    <mergeCell ref="SCY15:SCZ15"/>
    <mergeCell ref="SDA15:SDB15"/>
    <mergeCell ref="SDC15:SDD15"/>
    <mergeCell ref="SDE15:SDF15"/>
    <mergeCell ref="SFO15:SFP15"/>
    <mergeCell ref="SFQ15:SFR15"/>
    <mergeCell ref="SFS15:SFT15"/>
    <mergeCell ref="SFU15:SFV15"/>
    <mergeCell ref="SFW15:SFX15"/>
    <mergeCell ref="SFE15:SFF15"/>
    <mergeCell ref="SFG15:SFH15"/>
    <mergeCell ref="SFI15:SFJ15"/>
    <mergeCell ref="SFK15:SFL15"/>
    <mergeCell ref="SFM15:SFN15"/>
    <mergeCell ref="SEU15:SEV15"/>
    <mergeCell ref="SEW15:SEX15"/>
    <mergeCell ref="SEY15:SEZ15"/>
    <mergeCell ref="SFA15:SFB15"/>
    <mergeCell ref="SFC15:SFD15"/>
    <mergeCell ref="SEK15:SEL15"/>
    <mergeCell ref="SEM15:SEN15"/>
    <mergeCell ref="SEO15:SEP15"/>
    <mergeCell ref="SEQ15:SER15"/>
    <mergeCell ref="SES15:SET15"/>
    <mergeCell ref="SHC15:SHD15"/>
    <mergeCell ref="SHE15:SHF15"/>
    <mergeCell ref="SHG15:SHH15"/>
    <mergeCell ref="SHI15:SHJ15"/>
    <mergeCell ref="SHK15:SHL15"/>
    <mergeCell ref="SGS15:SGT15"/>
    <mergeCell ref="SGU15:SGV15"/>
    <mergeCell ref="SGW15:SGX15"/>
    <mergeCell ref="SGY15:SGZ15"/>
    <mergeCell ref="SHA15:SHB15"/>
    <mergeCell ref="SGI15:SGJ15"/>
    <mergeCell ref="SGK15:SGL15"/>
    <mergeCell ref="SGM15:SGN15"/>
    <mergeCell ref="SGO15:SGP15"/>
    <mergeCell ref="SGQ15:SGR15"/>
    <mergeCell ref="SFY15:SFZ15"/>
    <mergeCell ref="SGA15:SGB15"/>
    <mergeCell ref="SGC15:SGD15"/>
    <mergeCell ref="SGE15:SGF15"/>
    <mergeCell ref="SGG15:SGH15"/>
    <mergeCell ref="SIQ15:SIR15"/>
    <mergeCell ref="SIS15:SIT15"/>
    <mergeCell ref="SIU15:SIV15"/>
    <mergeCell ref="SIW15:SIX15"/>
    <mergeCell ref="SIY15:SIZ15"/>
    <mergeCell ref="SIG15:SIH15"/>
    <mergeCell ref="SII15:SIJ15"/>
    <mergeCell ref="SIK15:SIL15"/>
    <mergeCell ref="SIM15:SIN15"/>
    <mergeCell ref="SIO15:SIP15"/>
    <mergeCell ref="SHW15:SHX15"/>
    <mergeCell ref="SHY15:SHZ15"/>
    <mergeCell ref="SIA15:SIB15"/>
    <mergeCell ref="SIC15:SID15"/>
    <mergeCell ref="SIE15:SIF15"/>
    <mergeCell ref="SHM15:SHN15"/>
    <mergeCell ref="SHO15:SHP15"/>
    <mergeCell ref="SHQ15:SHR15"/>
    <mergeCell ref="SHS15:SHT15"/>
    <mergeCell ref="SHU15:SHV15"/>
    <mergeCell ref="SKE15:SKF15"/>
    <mergeCell ref="SKG15:SKH15"/>
    <mergeCell ref="SKI15:SKJ15"/>
    <mergeCell ref="SKK15:SKL15"/>
    <mergeCell ref="SKM15:SKN15"/>
    <mergeCell ref="SJU15:SJV15"/>
    <mergeCell ref="SJW15:SJX15"/>
    <mergeCell ref="SJY15:SJZ15"/>
    <mergeCell ref="SKA15:SKB15"/>
    <mergeCell ref="SKC15:SKD15"/>
    <mergeCell ref="SJK15:SJL15"/>
    <mergeCell ref="SJM15:SJN15"/>
    <mergeCell ref="SJO15:SJP15"/>
    <mergeCell ref="SJQ15:SJR15"/>
    <mergeCell ref="SJS15:SJT15"/>
    <mergeCell ref="SJA15:SJB15"/>
    <mergeCell ref="SJC15:SJD15"/>
    <mergeCell ref="SJE15:SJF15"/>
    <mergeCell ref="SJG15:SJH15"/>
    <mergeCell ref="SJI15:SJJ15"/>
    <mergeCell ref="SLS15:SLT15"/>
    <mergeCell ref="SLU15:SLV15"/>
    <mergeCell ref="SLW15:SLX15"/>
    <mergeCell ref="SLY15:SLZ15"/>
    <mergeCell ref="SMA15:SMB15"/>
    <mergeCell ref="SLI15:SLJ15"/>
    <mergeCell ref="SLK15:SLL15"/>
    <mergeCell ref="SLM15:SLN15"/>
    <mergeCell ref="SLO15:SLP15"/>
    <mergeCell ref="SLQ15:SLR15"/>
    <mergeCell ref="SKY15:SKZ15"/>
    <mergeCell ref="SLA15:SLB15"/>
    <mergeCell ref="SLC15:SLD15"/>
    <mergeCell ref="SLE15:SLF15"/>
    <mergeCell ref="SLG15:SLH15"/>
    <mergeCell ref="SKO15:SKP15"/>
    <mergeCell ref="SKQ15:SKR15"/>
    <mergeCell ref="SKS15:SKT15"/>
    <mergeCell ref="SKU15:SKV15"/>
    <mergeCell ref="SKW15:SKX15"/>
    <mergeCell ref="SNG15:SNH15"/>
    <mergeCell ref="SNI15:SNJ15"/>
    <mergeCell ref="SNK15:SNL15"/>
    <mergeCell ref="SNM15:SNN15"/>
    <mergeCell ref="SNO15:SNP15"/>
    <mergeCell ref="SMW15:SMX15"/>
    <mergeCell ref="SMY15:SMZ15"/>
    <mergeCell ref="SNA15:SNB15"/>
    <mergeCell ref="SNC15:SND15"/>
    <mergeCell ref="SNE15:SNF15"/>
    <mergeCell ref="SMM15:SMN15"/>
    <mergeCell ref="SMO15:SMP15"/>
    <mergeCell ref="SMQ15:SMR15"/>
    <mergeCell ref="SMS15:SMT15"/>
    <mergeCell ref="SMU15:SMV15"/>
    <mergeCell ref="SMC15:SMD15"/>
    <mergeCell ref="SME15:SMF15"/>
    <mergeCell ref="SMG15:SMH15"/>
    <mergeCell ref="SMI15:SMJ15"/>
    <mergeCell ref="SMK15:SML15"/>
    <mergeCell ref="SOU15:SOV15"/>
    <mergeCell ref="SOW15:SOX15"/>
    <mergeCell ref="SOY15:SOZ15"/>
    <mergeCell ref="SPA15:SPB15"/>
    <mergeCell ref="SPC15:SPD15"/>
    <mergeCell ref="SOK15:SOL15"/>
    <mergeCell ref="SOM15:SON15"/>
    <mergeCell ref="SOO15:SOP15"/>
    <mergeCell ref="SOQ15:SOR15"/>
    <mergeCell ref="SOS15:SOT15"/>
    <mergeCell ref="SOA15:SOB15"/>
    <mergeCell ref="SOC15:SOD15"/>
    <mergeCell ref="SOE15:SOF15"/>
    <mergeCell ref="SOG15:SOH15"/>
    <mergeCell ref="SOI15:SOJ15"/>
    <mergeCell ref="SNQ15:SNR15"/>
    <mergeCell ref="SNS15:SNT15"/>
    <mergeCell ref="SNU15:SNV15"/>
    <mergeCell ref="SNW15:SNX15"/>
    <mergeCell ref="SNY15:SNZ15"/>
    <mergeCell ref="SQI15:SQJ15"/>
    <mergeCell ref="SQK15:SQL15"/>
    <mergeCell ref="SQM15:SQN15"/>
    <mergeCell ref="SQO15:SQP15"/>
    <mergeCell ref="SQQ15:SQR15"/>
    <mergeCell ref="SPY15:SPZ15"/>
    <mergeCell ref="SQA15:SQB15"/>
    <mergeCell ref="SQC15:SQD15"/>
    <mergeCell ref="SQE15:SQF15"/>
    <mergeCell ref="SQG15:SQH15"/>
    <mergeCell ref="SPO15:SPP15"/>
    <mergeCell ref="SPQ15:SPR15"/>
    <mergeCell ref="SPS15:SPT15"/>
    <mergeCell ref="SPU15:SPV15"/>
    <mergeCell ref="SPW15:SPX15"/>
    <mergeCell ref="SPE15:SPF15"/>
    <mergeCell ref="SPG15:SPH15"/>
    <mergeCell ref="SPI15:SPJ15"/>
    <mergeCell ref="SPK15:SPL15"/>
    <mergeCell ref="SPM15:SPN15"/>
    <mergeCell ref="SRW15:SRX15"/>
    <mergeCell ref="SRY15:SRZ15"/>
    <mergeCell ref="SSA15:SSB15"/>
    <mergeCell ref="SSC15:SSD15"/>
    <mergeCell ref="SSE15:SSF15"/>
    <mergeCell ref="SRM15:SRN15"/>
    <mergeCell ref="SRO15:SRP15"/>
    <mergeCell ref="SRQ15:SRR15"/>
    <mergeCell ref="SRS15:SRT15"/>
    <mergeCell ref="SRU15:SRV15"/>
    <mergeCell ref="SRC15:SRD15"/>
    <mergeCell ref="SRE15:SRF15"/>
    <mergeCell ref="SRG15:SRH15"/>
    <mergeCell ref="SRI15:SRJ15"/>
    <mergeCell ref="SRK15:SRL15"/>
    <mergeCell ref="SQS15:SQT15"/>
    <mergeCell ref="SQU15:SQV15"/>
    <mergeCell ref="SQW15:SQX15"/>
    <mergeCell ref="SQY15:SQZ15"/>
    <mergeCell ref="SRA15:SRB15"/>
    <mergeCell ref="STK15:STL15"/>
    <mergeCell ref="STM15:STN15"/>
    <mergeCell ref="STO15:STP15"/>
    <mergeCell ref="STQ15:STR15"/>
    <mergeCell ref="STS15:STT15"/>
    <mergeCell ref="STA15:STB15"/>
    <mergeCell ref="STC15:STD15"/>
    <mergeCell ref="STE15:STF15"/>
    <mergeCell ref="STG15:STH15"/>
    <mergeCell ref="STI15:STJ15"/>
    <mergeCell ref="SSQ15:SSR15"/>
    <mergeCell ref="SSS15:SST15"/>
    <mergeCell ref="SSU15:SSV15"/>
    <mergeCell ref="SSW15:SSX15"/>
    <mergeCell ref="SSY15:SSZ15"/>
    <mergeCell ref="SSG15:SSH15"/>
    <mergeCell ref="SSI15:SSJ15"/>
    <mergeCell ref="SSK15:SSL15"/>
    <mergeCell ref="SSM15:SSN15"/>
    <mergeCell ref="SSO15:SSP15"/>
    <mergeCell ref="SUY15:SUZ15"/>
    <mergeCell ref="SVA15:SVB15"/>
    <mergeCell ref="SVC15:SVD15"/>
    <mergeCell ref="SVE15:SVF15"/>
    <mergeCell ref="SVG15:SVH15"/>
    <mergeCell ref="SUO15:SUP15"/>
    <mergeCell ref="SUQ15:SUR15"/>
    <mergeCell ref="SUS15:SUT15"/>
    <mergeCell ref="SUU15:SUV15"/>
    <mergeCell ref="SUW15:SUX15"/>
    <mergeCell ref="SUE15:SUF15"/>
    <mergeCell ref="SUG15:SUH15"/>
    <mergeCell ref="SUI15:SUJ15"/>
    <mergeCell ref="SUK15:SUL15"/>
    <mergeCell ref="SUM15:SUN15"/>
    <mergeCell ref="STU15:STV15"/>
    <mergeCell ref="STW15:STX15"/>
    <mergeCell ref="STY15:STZ15"/>
    <mergeCell ref="SUA15:SUB15"/>
    <mergeCell ref="SUC15:SUD15"/>
    <mergeCell ref="SWM15:SWN15"/>
    <mergeCell ref="SWO15:SWP15"/>
    <mergeCell ref="SWQ15:SWR15"/>
    <mergeCell ref="SWS15:SWT15"/>
    <mergeCell ref="SWU15:SWV15"/>
    <mergeCell ref="SWC15:SWD15"/>
    <mergeCell ref="SWE15:SWF15"/>
    <mergeCell ref="SWG15:SWH15"/>
    <mergeCell ref="SWI15:SWJ15"/>
    <mergeCell ref="SWK15:SWL15"/>
    <mergeCell ref="SVS15:SVT15"/>
    <mergeCell ref="SVU15:SVV15"/>
    <mergeCell ref="SVW15:SVX15"/>
    <mergeCell ref="SVY15:SVZ15"/>
    <mergeCell ref="SWA15:SWB15"/>
    <mergeCell ref="SVI15:SVJ15"/>
    <mergeCell ref="SVK15:SVL15"/>
    <mergeCell ref="SVM15:SVN15"/>
    <mergeCell ref="SVO15:SVP15"/>
    <mergeCell ref="SVQ15:SVR15"/>
    <mergeCell ref="SYA15:SYB15"/>
    <mergeCell ref="SYC15:SYD15"/>
    <mergeCell ref="SYE15:SYF15"/>
    <mergeCell ref="SYG15:SYH15"/>
    <mergeCell ref="SYI15:SYJ15"/>
    <mergeCell ref="SXQ15:SXR15"/>
    <mergeCell ref="SXS15:SXT15"/>
    <mergeCell ref="SXU15:SXV15"/>
    <mergeCell ref="SXW15:SXX15"/>
    <mergeCell ref="SXY15:SXZ15"/>
    <mergeCell ref="SXG15:SXH15"/>
    <mergeCell ref="SXI15:SXJ15"/>
    <mergeCell ref="SXK15:SXL15"/>
    <mergeCell ref="SXM15:SXN15"/>
    <mergeCell ref="SXO15:SXP15"/>
    <mergeCell ref="SWW15:SWX15"/>
    <mergeCell ref="SWY15:SWZ15"/>
    <mergeCell ref="SXA15:SXB15"/>
    <mergeCell ref="SXC15:SXD15"/>
    <mergeCell ref="SXE15:SXF15"/>
    <mergeCell ref="SZO15:SZP15"/>
    <mergeCell ref="SZQ15:SZR15"/>
    <mergeCell ref="SZS15:SZT15"/>
    <mergeCell ref="SZU15:SZV15"/>
    <mergeCell ref="SZW15:SZX15"/>
    <mergeCell ref="SZE15:SZF15"/>
    <mergeCell ref="SZG15:SZH15"/>
    <mergeCell ref="SZI15:SZJ15"/>
    <mergeCell ref="SZK15:SZL15"/>
    <mergeCell ref="SZM15:SZN15"/>
    <mergeCell ref="SYU15:SYV15"/>
    <mergeCell ref="SYW15:SYX15"/>
    <mergeCell ref="SYY15:SYZ15"/>
    <mergeCell ref="SZA15:SZB15"/>
    <mergeCell ref="SZC15:SZD15"/>
    <mergeCell ref="SYK15:SYL15"/>
    <mergeCell ref="SYM15:SYN15"/>
    <mergeCell ref="SYO15:SYP15"/>
    <mergeCell ref="SYQ15:SYR15"/>
    <mergeCell ref="SYS15:SYT15"/>
    <mergeCell ref="TBC15:TBD15"/>
    <mergeCell ref="TBE15:TBF15"/>
    <mergeCell ref="TBG15:TBH15"/>
    <mergeCell ref="TBI15:TBJ15"/>
    <mergeCell ref="TBK15:TBL15"/>
    <mergeCell ref="TAS15:TAT15"/>
    <mergeCell ref="TAU15:TAV15"/>
    <mergeCell ref="TAW15:TAX15"/>
    <mergeCell ref="TAY15:TAZ15"/>
    <mergeCell ref="TBA15:TBB15"/>
    <mergeCell ref="TAI15:TAJ15"/>
    <mergeCell ref="TAK15:TAL15"/>
    <mergeCell ref="TAM15:TAN15"/>
    <mergeCell ref="TAO15:TAP15"/>
    <mergeCell ref="TAQ15:TAR15"/>
    <mergeCell ref="SZY15:SZZ15"/>
    <mergeCell ref="TAA15:TAB15"/>
    <mergeCell ref="TAC15:TAD15"/>
    <mergeCell ref="TAE15:TAF15"/>
    <mergeCell ref="TAG15:TAH15"/>
    <mergeCell ref="TCQ15:TCR15"/>
    <mergeCell ref="TCS15:TCT15"/>
    <mergeCell ref="TCU15:TCV15"/>
    <mergeCell ref="TCW15:TCX15"/>
    <mergeCell ref="TCY15:TCZ15"/>
    <mergeCell ref="TCG15:TCH15"/>
    <mergeCell ref="TCI15:TCJ15"/>
    <mergeCell ref="TCK15:TCL15"/>
    <mergeCell ref="TCM15:TCN15"/>
    <mergeCell ref="TCO15:TCP15"/>
    <mergeCell ref="TBW15:TBX15"/>
    <mergeCell ref="TBY15:TBZ15"/>
    <mergeCell ref="TCA15:TCB15"/>
    <mergeCell ref="TCC15:TCD15"/>
    <mergeCell ref="TCE15:TCF15"/>
    <mergeCell ref="TBM15:TBN15"/>
    <mergeCell ref="TBO15:TBP15"/>
    <mergeCell ref="TBQ15:TBR15"/>
    <mergeCell ref="TBS15:TBT15"/>
    <mergeCell ref="TBU15:TBV15"/>
    <mergeCell ref="TEE15:TEF15"/>
    <mergeCell ref="TEG15:TEH15"/>
    <mergeCell ref="TEI15:TEJ15"/>
    <mergeCell ref="TEK15:TEL15"/>
    <mergeCell ref="TEM15:TEN15"/>
    <mergeCell ref="TDU15:TDV15"/>
    <mergeCell ref="TDW15:TDX15"/>
    <mergeCell ref="TDY15:TDZ15"/>
    <mergeCell ref="TEA15:TEB15"/>
    <mergeCell ref="TEC15:TED15"/>
    <mergeCell ref="TDK15:TDL15"/>
    <mergeCell ref="TDM15:TDN15"/>
    <mergeCell ref="TDO15:TDP15"/>
    <mergeCell ref="TDQ15:TDR15"/>
    <mergeCell ref="TDS15:TDT15"/>
    <mergeCell ref="TDA15:TDB15"/>
    <mergeCell ref="TDC15:TDD15"/>
    <mergeCell ref="TDE15:TDF15"/>
    <mergeCell ref="TDG15:TDH15"/>
    <mergeCell ref="TDI15:TDJ15"/>
    <mergeCell ref="TFS15:TFT15"/>
    <mergeCell ref="TFU15:TFV15"/>
    <mergeCell ref="TFW15:TFX15"/>
    <mergeCell ref="TFY15:TFZ15"/>
    <mergeCell ref="TGA15:TGB15"/>
    <mergeCell ref="TFI15:TFJ15"/>
    <mergeCell ref="TFK15:TFL15"/>
    <mergeCell ref="TFM15:TFN15"/>
    <mergeCell ref="TFO15:TFP15"/>
    <mergeCell ref="TFQ15:TFR15"/>
    <mergeCell ref="TEY15:TEZ15"/>
    <mergeCell ref="TFA15:TFB15"/>
    <mergeCell ref="TFC15:TFD15"/>
    <mergeCell ref="TFE15:TFF15"/>
    <mergeCell ref="TFG15:TFH15"/>
    <mergeCell ref="TEO15:TEP15"/>
    <mergeCell ref="TEQ15:TER15"/>
    <mergeCell ref="TES15:TET15"/>
    <mergeCell ref="TEU15:TEV15"/>
    <mergeCell ref="TEW15:TEX15"/>
    <mergeCell ref="THG15:THH15"/>
    <mergeCell ref="THI15:THJ15"/>
    <mergeCell ref="THK15:THL15"/>
    <mergeCell ref="THM15:THN15"/>
    <mergeCell ref="THO15:THP15"/>
    <mergeCell ref="TGW15:TGX15"/>
    <mergeCell ref="TGY15:TGZ15"/>
    <mergeCell ref="THA15:THB15"/>
    <mergeCell ref="THC15:THD15"/>
    <mergeCell ref="THE15:THF15"/>
    <mergeCell ref="TGM15:TGN15"/>
    <mergeCell ref="TGO15:TGP15"/>
    <mergeCell ref="TGQ15:TGR15"/>
    <mergeCell ref="TGS15:TGT15"/>
    <mergeCell ref="TGU15:TGV15"/>
    <mergeCell ref="TGC15:TGD15"/>
    <mergeCell ref="TGE15:TGF15"/>
    <mergeCell ref="TGG15:TGH15"/>
    <mergeCell ref="TGI15:TGJ15"/>
    <mergeCell ref="TGK15:TGL15"/>
    <mergeCell ref="TIU15:TIV15"/>
    <mergeCell ref="TIW15:TIX15"/>
    <mergeCell ref="TIY15:TIZ15"/>
    <mergeCell ref="TJA15:TJB15"/>
    <mergeCell ref="TJC15:TJD15"/>
    <mergeCell ref="TIK15:TIL15"/>
    <mergeCell ref="TIM15:TIN15"/>
    <mergeCell ref="TIO15:TIP15"/>
    <mergeCell ref="TIQ15:TIR15"/>
    <mergeCell ref="TIS15:TIT15"/>
    <mergeCell ref="TIA15:TIB15"/>
    <mergeCell ref="TIC15:TID15"/>
    <mergeCell ref="TIE15:TIF15"/>
    <mergeCell ref="TIG15:TIH15"/>
    <mergeCell ref="TII15:TIJ15"/>
    <mergeCell ref="THQ15:THR15"/>
    <mergeCell ref="THS15:THT15"/>
    <mergeCell ref="THU15:THV15"/>
    <mergeCell ref="THW15:THX15"/>
    <mergeCell ref="THY15:THZ15"/>
    <mergeCell ref="TKI15:TKJ15"/>
    <mergeCell ref="TKK15:TKL15"/>
    <mergeCell ref="TKM15:TKN15"/>
    <mergeCell ref="TKO15:TKP15"/>
    <mergeCell ref="TKQ15:TKR15"/>
    <mergeCell ref="TJY15:TJZ15"/>
    <mergeCell ref="TKA15:TKB15"/>
    <mergeCell ref="TKC15:TKD15"/>
    <mergeCell ref="TKE15:TKF15"/>
    <mergeCell ref="TKG15:TKH15"/>
    <mergeCell ref="TJO15:TJP15"/>
    <mergeCell ref="TJQ15:TJR15"/>
    <mergeCell ref="TJS15:TJT15"/>
    <mergeCell ref="TJU15:TJV15"/>
    <mergeCell ref="TJW15:TJX15"/>
    <mergeCell ref="TJE15:TJF15"/>
    <mergeCell ref="TJG15:TJH15"/>
    <mergeCell ref="TJI15:TJJ15"/>
    <mergeCell ref="TJK15:TJL15"/>
    <mergeCell ref="TJM15:TJN15"/>
    <mergeCell ref="TLW15:TLX15"/>
    <mergeCell ref="TLY15:TLZ15"/>
    <mergeCell ref="TMA15:TMB15"/>
    <mergeCell ref="TMC15:TMD15"/>
    <mergeCell ref="TME15:TMF15"/>
    <mergeCell ref="TLM15:TLN15"/>
    <mergeCell ref="TLO15:TLP15"/>
    <mergeCell ref="TLQ15:TLR15"/>
    <mergeCell ref="TLS15:TLT15"/>
    <mergeCell ref="TLU15:TLV15"/>
    <mergeCell ref="TLC15:TLD15"/>
    <mergeCell ref="TLE15:TLF15"/>
    <mergeCell ref="TLG15:TLH15"/>
    <mergeCell ref="TLI15:TLJ15"/>
    <mergeCell ref="TLK15:TLL15"/>
    <mergeCell ref="TKS15:TKT15"/>
    <mergeCell ref="TKU15:TKV15"/>
    <mergeCell ref="TKW15:TKX15"/>
    <mergeCell ref="TKY15:TKZ15"/>
    <mergeCell ref="TLA15:TLB15"/>
    <mergeCell ref="TNK15:TNL15"/>
    <mergeCell ref="TNM15:TNN15"/>
    <mergeCell ref="TNO15:TNP15"/>
    <mergeCell ref="TNQ15:TNR15"/>
    <mergeCell ref="TNS15:TNT15"/>
    <mergeCell ref="TNA15:TNB15"/>
    <mergeCell ref="TNC15:TND15"/>
    <mergeCell ref="TNE15:TNF15"/>
    <mergeCell ref="TNG15:TNH15"/>
    <mergeCell ref="TNI15:TNJ15"/>
    <mergeCell ref="TMQ15:TMR15"/>
    <mergeCell ref="TMS15:TMT15"/>
    <mergeCell ref="TMU15:TMV15"/>
    <mergeCell ref="TMW15:TMX15"/>
    <mergeCell ref="TMY15:TMZ15"/>
    <mergeCell ref="TMG15:TMH15"/>
    <mergeCell ref="TMI15:TMJ15"/>
    <mergeCell ref="TMK15:TML15"/>
    <mergeCell ref="TMM15:TMN15"/>
    <mergeCell ref="TMO15:TMP15"/>
    <mergeCell ref="TOY15:TOZ15"/>
    <mergeCell ref="TPA15:TPB15"/>
    <mergeCell ref="TPC15:TPD15"/>
    <mergeCell ref="TPE15:TPF15"/>
    <mergeCell ref="TPG15:TPH15"/>
    <mergeCell ref="TOO15:TOP15"/>
    <mergeCell ref="TOQ15:TOR15"/>
    <mergeCell ref="TOS15:TOT15"/>
    <mergeCell ref="TOU15:TOV15"/>
    <mergeCell ref="TOW15:TOX15"/>
    <mergeCell ref="TOE15:TOF15"/>
    <mergeCell ref="TOG15:TOH15"/>
    <mergeCell ref="TOI15:TOJ15"/>
    <mergeCell ref="TOK15:TOL15"/>
    <mergeCell ref="TOM15:TON15"/>
    <mergeCell ref="TNU15:TNV15"/>
    <mergeCell ref="TNW15:TNX15"/>
    <mergeCell ref="TNY15:TNZ15"/>
    <mergeCell ref="TOA15:TOB15"/>
    <mergeCell ref="TOC15:TOD15"/>
    <mergeCell ref="TQM15:TQN15"/>
    <mergeCell ref="TQO15:TQP15"/>
    <mergeCell ref="TQQ15:TQR15"/>
    <mergeCell ref="TQS15:TQT15"/>
    <mergeCell ref="TQU15:TQV15"/>
    <mergeCell ref="TQC15:TQD15"/>
    <mergeCell ref="TQE15:TQF15"/>
    <mergeCell ref="TQG15:TQH15"/>
    <mergeCell ref="TQI15:TQJ15"/>
    <mergeCell ref="TQK15:TQL15"/>
    <mergeCell ref="TPS15:TPT15"/>
    <mergeCell ref="TPU15:TPV15"/>
    <mergeCell ref="TPW15:TPX15"/>
    <mergeCell ref="TPY15:TPZ15"/>
    <mergeCell ref="TQA15:TQB15"/>
    <mergeCell ref="TPI15:TPJ15"/>
    <mergeCell ref="TPK15:TPL15"/>
    <mergeCell ref="TPM15:TPN15"/>
    <mergeCell ref="TPO15:TPP15"/>
    <mergeCell ref="TPQ15:TPR15"/>
    <mergeCell ref="TSA15:TSB15"/>
    <mergeCell ref="TSC15:TSD15"/>
    <mergeCell ref="TSE15:TSF15"/>
    <mergeCell ref="TSG15:TSH15"/>
    <mergeCell ref="TSI15:TSJ15"/>
    <mergeCell ref="TRQ15:TRR15"/>
    <mergeCell ref="TRS15:TRT15"/>
    <mergeCell ref="TRU15:TRV15"/>
    <mergeCell ref="TRW15:TRX15"/>
    <mergeCell ref="TRY15:TRZ15"/>
    <mergeCell ref="TRG15:TRH15"/>
    <mergeCell ref="TRI15:TRJ15"/>
    <mergeCell ref="TRK15:TRL15"/>
    <mergeCell ref="TRM15:TRN15"/>
    <mergeCell ref="TRO15:TRP15"/>
    <mergeCell ref="TQW15:TQX15"/>
    <mergeCell ref="TQY15:TQZ15"/>
    <mergeCell ref="TRA15:TRB15"/>
    <mergeCell ref="TRC15:TRD15"/>
    <mergeCell ref="TRE15:TRF15"/>
    <mergeCell ref="TTO15:TTP15"/>
    <mergeCell ref="TTQ15:TTR15"/>
    <mergeCell ref="TTS15:TTT15"/>
    <mergeCell ref="TTU15:TTV15"/>
    <mergeCell ref="TTW15:TTX15"/>
    <mergeCell ref="TTE15:TTF15"/>
    <mergeCell ref="TTG15:TTH15"/>
    <mergeCell ref="TTI15:TTJ15"/>
    <mergeCell ref="TTK15:TTL15"/>
    <mergeCell ref="TTM15:TTN15"/>
    <mergeCell ref="TSU15:TSV15"/>
    <mergeCell ref="TSW15:TSX15"/>
    <mergeCell ref="TSY15:TSZ15"/>
    <mergeCell ref="TTA15:TTB15"/>
    <mergeCell ref="TTC15:TTD15"/>
    <mergeCell ref="TSK15:TSL15"/>
    <mergeCell ref="TSM15:TSN15"/>
    <mergeCell ref="TSO15:TSP15"/>
    <mergeCell ref="TSQ15:TSR15"/>
    <mergeCell ref="TSS15:TST15"/>
    <mergeCell ref="TVC15:TVD15"/>
    <mergeCell ref="TVE15:TVF15"/>
    <mergeCell ref="TVG15:TVH15"/>
    <mergeCell ref="TVI15:TVJ15"/>
    <mergeCell ref="TVK15:TVL15"/>
    <mergeCell ref="TUS15:TUT15"/>
    <mergeCell ref="TUU15:TUV15"/>
    <mergeCell ref="TUW15:TUX15"/>
    <mergeCell ref="TUY15:TUZ15"/>
    <mergeCell ref="TVA15:TVB15"/>
    <mergeCell ref="TUI15:TUJ15"/>
    <mergeCell ref="TUK15:TUL15"/>
    <mergeCell ref="TUM15:TUN15"/>
    <mergeCell ref="TUO15:TUP15"/>
    <mergeCell ref="TUQ15:TUR15"/>
    <mergeCell ref="TTY15:TTZ15"/>
    <mergeCell ref="TUA15:TUB15"/>
    <mergeCell ref="TUC15:TUD15"/>
    <mergeCell ref="TUE15:TUF15"/>
    <mergeCell ref="TUG15:TUH15"/>
    <mergeCell ref="TWQ15:TWR15"/>
    <mergeCell ref="TWS15:TWT15"/>
    <mergeCell ref="TWU15:TWV15"/>
    <mergeCell ref="TWW15:TWX15"/>
    <mergeCell ref="TWY15:TWZ15"/>
    <mergeCell ref="TWG15:TWH15"/>
    <mergeCell ref="TWI15:TWJ15"/>
    <mergeCell ref="TWK15:TWL15"/>
    <mergeCell ref="TWM15:TWN15"/>
    <mergeCell ref="TWO15:TWP15"/>
    <mergeCell ref="TVW15:TVX15"/>
    <mergeCell ref="TVY15:TVZ15"/>
    <mergeCell ref="TWA15:TWB15"/>
    <mergeCell ref="TWC15:TWD15"/>
    <mergeCell ref="TWE15:TWF15"/>
    <mergeCell ref="TVM15:TVN15"/>
    <mergeCell ref="TVO15:TVP15"/>
    <mergeCell ref="TVQ15:TVR15"/>
    <mergeCell ref="TVS15:TVT15"/>
    <mergeCell ref="TVU15:TVV15"/>
    <mergeCell ref="TYE15:TYF15"/>
    <mergeCell ref="TYG15:TYH15"/>
    <mergeCell ref="TYI15:TYJ15"/>
    <mergeCell ref="TYK15:TYL15"/>
    <mergeCell ref="TYM15:TYN15"/>
    <mergeCell ref="TXU15:TXV15"/>
    <mergeCell ref="TXW15:TXX15"/>
    <mergeCell ref="TXY15:TXZ15"/>
    <mergeCell ref="TYA15:TYB15"/>
    <mergeCell ref="TYC15:TYD15"/>
    <mergeCell ref="TXK15:TXL15"/>
    <mergeCell ref="TXM15:TXN15"/>
    <mergeCell ref="TXO15:TXP15"/>
    <mergeCell ref="TXQ15:TXR15"/>
    <mergeCell ref="TXS15:TXT15"/>
    <mergeCell ref="TXA15:TXB15"/>
    <mergeCell ref="TXC15:TXD15"/>
    <mergeCell ref="TXE15:TXF15"/>
    <mergeCell ref="TXG15:TXH15"/>
    <mergeCell ref="TXI15:TXJ15"/>
    <mergeCell ref="TZS15:TZT15"/>
    <mergeCell ref="TZU15:TZV15"/>
    <mergeCell ref="TZW15:TZX15"/>
    <mergeCell ref="TZY15:TZZ15"/>
    <mergeCell ref="UAA15:UAB15"/>
    <mergeCell ref="TZI15:TZJ15"/>
    <mergeCell ref="TZK15:TZL15"/>
    <mergeCell ref="TZM15:TZN15"/>
    <mergeCell ref="TZO15:TZP15"/>
    <mergeCell ref="TZQ15:TZR15"/>
    <mergeCell ref="TYY15:TYZ15"/>
    <mergeCell ref="TZA15:TZB15"/>
    <mergeCell ref="TZC15:TZD15"/>
    <mergeCell ref="TZE15:TZF15"/>
    <mergeCell ref="TZG15:TZH15"/>
    <mergeCell ref="TYO15:TYP15"/>
    <mergeCell ref="TYQ15:TYR15"/>
    <mergeCell ref="TYS15:TYT15"/>
    <mergeCell ref="TYU15:TYV15"/>
    <mergeCell ref="TYW15:TYX15"/>
    <mergeCell ref="UBG15:UBH15"/>
    <mergeCell ref="UBI15:UBJ15"/>
    <mergeCell ref="UBK15:UBL15"/>
    <mergeCell ref="UBM15:UBN15"/>
    <mergeCell ref="UBO15:UBP15"/>
    <mergeCell ref="UAW15:UAX15"/>
    <mergeCell ref="UAY15:UAZ15"/>
    <mergeCell ref="UBA15:UBB15"/>
    <mergeCell ref="UBC15:UBD15"/>
    <mergeCell ref="UBE15:UBF15"/>
    <mergeCell ref="UAM15:UAN15"/>
    <mergeCell ref="UAO15:UAP15"/>
    <mergeCell ref="UAQ15:UAR15"/>
    <mergeCell ref="UAS15:UAT15"/>
    <mergeCell ref="UAU15:UAV15"/>
    <mergeCell ref="UAC15:UAD15"/>
    <mergeCell ref="UAE15:UAF15"/>
    <mergeCell ref="UAG15:UAH15"/>
    <mergeCell ref="UAI15:UAJ15"/>
    <mergeCell ref="UAK15:UAL15"/>
    <mergeCell ref="UCU15:UCV15"/>
    <mergeCell ref="UCW15:UCX15"/>
    <mergeCell ref="UCY15:UCZ15"/>
    <mergeCell ref="UDA15:UDB15"/>
    <mergeCell ref="UDC15:UDD15"/>
    <mergeCell ref="UCK15:UCL15"/>
    <mergeCell ref="UCM15:UCN15"/>
    <mergeCell ref="UCO15:UCP15"/>
    <mergeCell ref="UCQ15:UCR15"/>
    <mergeCell ref="UCS15:UCT15"/>
    <mergeCell ref="UCA15:UCB15"/>
    <mergeCell ref="UCC15:UCD15"/>
    <mergeCell ref="UCE15:UCF15"/>
    <mergeCell ref="UCG15:UCH15"/>
    <mergeCell ref="UCI15:UCJ15"/>
    <mergeCell ref="UBQ15:UBR15"/>
    <mergeCell ref="UBS15:UBT15"/>
    <mergeCell ref="UBU15:UBV15"/>
    <mergeCell ref="UBW15:UBX15"/>
    <mergeCell ref="UBY15:UBZ15"/>
    <mergeCell ref="UEI15:UEJ15"/>
    <mergeCell ref="UEK15:UEL15"/>
    <mergeCell ref="UEM15:UEN15"/>
    <mergeCell ref="UEO15:UEP15"/>
    <mergeCell ref="UEQ15:UER15"/>
    <mergeCell ref="UDY15:UDZ15"/>
    <mergeCell ref="UEA15:UEB15"/>
    <mergeCell ref="UEC15:UED15"/>
    <mergeCell ref="UEE15:UEF15"/>
    <mergeCell ref="UEG15:UEH15"/>
    <mergeCell ref="UDO15:UDP15"/>
    <mergeCell ref="UDQ15:UDR15"/>
    <mergeCell ref="UDS15:UDT15"/>
    <mergeCell ref="UDU15:UDV15"/>
    <mergeCell ref="UDW15:UDX15"/>
    <mergeCell ref="UDE15:UDF15"/>
    <mergeCell ref="UDG15:UDH15"/>
    <mergeCell ref="UDI15:UDJ15"/>
    <mergeCell ref="UDK15:UDL15"/>
    <mergeCell ref="UDM15:UDN15"/>
    <mergeCell ref="UFW15:UFX15"/>
    <mergeCell ref="UFY15:UFZ15"/>
    <mergeCell ref="UGA15:UGB15"/>
    <mergeCell ref="UGC15:UGD15"/>
    <mergeCell ref="UGE15:UGF15"/>
    <mergeCell ref="UFM15:UFN15"/>
    <mergeCell ref="UFO15:UFP15"/>
    <mergeCell ref="UFQ15:UFR15"/>
    <mergeCell ref="UFS15:UFT15"/>
    <mergeCell ref="UFU15:UFV15"/>
    <mergeCell ref="UFC15:UFD15"/>
    <mergeCell ref="UFE15:UFF15"/>
    <mergeCell ref="UFG15:UFH15"/>
    <mergeCell ref="UFI15:UFJ15"/>
    <mergeCell ref="UFK15:UFL15"/>
    <mergeCell ref="UES15:UET15"/>
    <mergeCell ref="UEU15:UEV15"/>
    <mergeCell ref="UEW15:UEX15"/>
    <mergeCell ref="UEY15:UEZ15"/>
    <mergeCell ref="UFA15:UFB15"/>
    <mergeCell ref="UHK15:UHL15"/>
    <mergeCell ref="UHM15:UHN15"/>
    <mergeCell ref="UHO15:UHP15"/>
    <mergeCell ref="UHQ15:UHR15"/>
    <mergeCell ref="UHS15:UHT15"/>
    <mergeCell ref="UHA15:UHB15"/>
    <mergeCell ref="UHC15:UHD15"/>
    <mergeCell ref="UHE15:UHF15"/>
    <mergeCell ref="UHG15:UHH15"/>
    <mergeCell ref="UHI15:UHJ15"/>
    <mergeCell ref="UGQ15:UGR15"/>
    <mergeCell ref="UGS15:UGT15"/>
    <mergeCell ref="UGU15:UGV15"/>
    <mergeCell ref="UGW15:UGX15"/>
    <mergeCell ref="UGY15:UGZ15"/>
    <mergeCell ref="UGG15:UGH15"/>
    <mergeCell ref="UGI15:UGJ15"/>
    <mergeCell ref="UGK15:UGL15"/>
    <mergeCell ref="UGM15:UGN15"/>
    <mergeCell ref="UGO15:UGP15"/>
    <mergeCell ref="UIY15:UIZ15"/>
    <mergeCell ref="UJA15:UJB15"/>
    <mergeCell ref="UJC15:UJD15"/>
    <mergeCell ref="UJE15:UJF15"/>
    <mergeCell ref="UJG15:UJH15"/>
    <mergeCell ref="UIO15:UIP15"/>
    <mergeCell ref="UIQ15:UIR15"/>
    <mergeCell ref="UIS15:UIT15"/>
    <mergeCell ref="UIU15:UIV15"/>
    <mergeCell ref="UIW15:UIX15"/>
    <mergeCell ref="UIE15:UIF15"/>
    <mergeCell ref="UIG15:UIH15"/>
    <mergeCell ref="UII15:UIJ15"/>
    <mergeCell ref="UIK15:UIL15"/>
    <mergeCell ref="UIM15:UIN15"/>
    <mergeCell ref="UHU15:UHV15"/>
    <mergeCell ref="UHW15:UHX15"/>
    <mergeCell ref="UHY15:UHZ15"/>
    <mergeCell ref="UIA15:UIB15"/>
    <mergeCell ref="UIC15:UID15"/>
    <mergeCell ref="UKM15:UKN15"/>
    <mergeCell ref="UKO15:UKP15"/>
    <mergeCell ref="UKQ15:UKR15"/>
    <mergeCell ref="UKS15:UKT15"/>
    <mergeCell ref="UKU15:UKV15"/>
    <mergeCell ref="UKC15:UKD15"/>
    <mergeCell ref="UKE15:UKF15"/>
    <mergeCell ref="UKG15:UKH15"/>
    <mergeCell ref="UKI15:UKJ15"/>
    <mergeCell ref="UKK15:UKL15"/>
    <mergeCell ref="UJS15:UJT15"/>
    <mergeCell ref="UJU15:UJV15"/>
    <mergeCell ref="UJW15:UJX15"/>
    <mergeCell ref="UJY15:UJZ15"/>
    <mergeCell ref="UKA15:UKB15"/>
    <mergeCell ref="UJI15:UJJ15"/>
    <mergeCell ref="UJK15:UJL15"/>
    <mergeCell ref="UJM15:UJN15"/>
    <mergeCell ref="UJO15:UJP15"/>
    <mergeCell ref="UJQ15:UJR15"/>
    <mergeCell ref="UMA15:UMB15"/>
    <mergeCell ref="UMC15:UMD15"/>
    <mergeCell ref="UME15:UMF15"/>
    <mergeCell ref="UMG15:UMH15"/>
    <mergeCell ref="UMI15:UMJ15"/>
    <mergeCell ref="ULQ15:ULR15"/>
    <mergeCell ref="ULS15:ULT15"/>
    <mergeCell ref="ULU15:ULV15"/>
    <mergeCell ref="ULW15:ULX15"/>
    <mergeCell ref="ULY15:ULZ15"/>
    <mergeCell ref="ULG15:ULH15"/>
    <mergeCell ref="ULI15:ULJ15"/>
    <mergeCell ref="ULK15:ULL15"/>
    <mergeCell ref="ULM15:ULN15"/>
    <mergeCell ref="ULO15:ULP15"/>
    <mergeCell ref="UKW15:UKX15"/>
    <mergeCell ref="UKY15:UKZ15"/>
    <mergeCell ref="ULA15:ULB15"/>
    <mergeCell ref="ULC15:ULD15"/>
    <mergeCell ref="ULE15:ULF15"/>
    <mergeCell ref="UNO15:UNP15"/>
    <mergeCell ref="UNQ15:UNR15"/>
    <mergeCell ref="UNS15:UNT15"/>
    <mergeCell ref="UNU15:UNV15"/>
    <mergeCell ref="UNW15:UNX15"/>
    <mergeCell ref="UNE15:UNF15"/>
    <mergeCell ref="UNG15:UNH15"/>
    <mergeCell ref="UNI15:UNJ15"/>
    <mergeCell ref="UNK15:UNL15"/>
    <mergeCell ref="UNM15:UNN15"/>
    <mergeCell ref="UMU15:UMV15"/>
    <mergeCell ref="UMW15:UMX15"/>
    <mergeCell ref="UMY15:UMZ15"/>
    <mergeCell ref="UNA15:UNB15"/>
    <mergeCell ref="UNC15:UND15"/>
    <mergeCell ref="UMK15:UML15"/>
    <mergeCell ref="UMM15:UMN15"/>
    <mergeCell ref="UMO15:UMP15"/>
    <mergeCell ref="UMQ15:UMR15"/>
    <mergeCell ref="UMS15:UMT15"/>
    <mergeCell ref="UPC15:UPD15"/>
    <mergeCell ref="UPE15:UPF15"/>
    <mergeCell ref="UPG15:UPH15"/>
    <mergeCell ref="UPI15:UPJ15"/>
    <mergeCell ref="UPK15:UPL15"/>
    <mergeCell ref="UOS15:UOT15"/>
    <mergeCell ref="UOU15:UOV15"/>
    <mergeCell ref="UOW15:UOX15"/>
    <mergeCell ref="UOY15:UOZ15"/>
    <mergeCell ref="UPA15:UPB15"/>
    <mergeCell ref="UOI15:UOJ15"/>
    <mergeCell ref="UOK15:UOL15"/>
    <mergeCell ref="UOM15:UON15"/>
    <mergeCell ref="UOO15:UOP15"/>
    <mergeCell ref="UOQ15:UOR15"/>
    <mergeCell ref="UNY15:UNZ15"/>
    <mergeCell ref="UOA15:UOB15"/>
    <mergeCell ref="UOC15:UOD15"/>
    <mergeCell ref="UOE15:UOF15"/>
    <mergeCell ref="UOG15:UOH15"/>
    <mergeCell ref="UQQ15:UQR15"/>
    <mergeCell ref="UQS15:UQT15"/>
    <mergeCell ref="UQU15:UQV15"/>
    <mergeCell ref="UQW15:UQX15"/>
    <mergeCell ref="UQY15:UQZ15"/>
    <mergeCell ref="UQG15:UQH15"/>
    <mergeCell ref="UQI15:UQJ15"/>
    <mergeCell ref="UQK15:UQL15"/>
    <mergeCell ref="UQM15:UQN15"/>
    <mergeCell ref="UQO15:UQP15"/>
    <mergeCell ref="UPW15:UPX15"/>
    <mergeCell ref="UPY15:UPZ15"/>
    <mergeCell ref="UQA15:UQB15"/>
    <mergeCell ref="UQC15:UQD15"/>
    <mergeCell ref="UQE15:UQF15"/>
    <mergeCell ref="UPM15:UPN15"/>
    <mergeCell ref="UPO15:UPP15"/>
    <mergeCell ref="UPQ15:UPR15"/>
    <mergeCell ref="UPS15:UPT15"/>
    <mergeCell ref="UPU15:UPV15"/>
    <mergeCell ref="USE15:USF15"/>
    <mergeCell ref="USG15:USH15"/>
    <mergeCell ref="USI15:USJ15"/>
    <mergeCell ref="USK15:USL15"/>
    <mergeCell ref="USM15:USN15"/>
    <mergeCell ref="URU15:URV15"/>
    <mergeCell ref="URW15:URX15"/>
    <mergeCell ref="URY15:URZ15"/>
    <mergeCell ref="USA15:USB15"/>
    <mergeCell ref="USC15:USD15"/>
    <mergeCell ref="URK15:URL15"/>
    <mergeCell ref="URM15:URN15"/>
    <mergeCell ref="URO15:URP15"/>
    <mergeCell ref="URQ15:URR15"/>
    <mergeCell ref="URS15:URT15"/>
    <mergeCell ref="URA15:URB15"/>
    <mergeCell ref="URC15:URD15"/>
    <mergeCell ref="URE15:URF15"/>
    <mergeCell ref="URG15:URH15"/>
    <mergeCell ref="URI15:URJ15"/>
    <mergeCell ref="UTS15:UTT15"/>
    <mergeCell ref="UTU15:UTV15"/>
    <mergeCell ref="UTW15:UTX15"/>
    <mergeCell ref="UTY15:UTZ15"/>
    <mergeCell ref="UUA15:UUB15"/>
    <mergeCell ref="UTI15:UTJ15"/>
    <mergeCell ref="UTK15:UTL15"/>
    <mergeCell ref="UTM15:UTN15"/>
    <mergeCell ref="UTO15:UTP15"/>
    <mergeCell ref="UTQ15:UTR15"/>
    <mergeCell ref="USY15:USZ15"/>
    <mergeCell ref="UTA15:UTB15"/>
    <mergeCell ref="UTC15:UTD15"/>
    <mergeCell ref="UTE15:UTF15"/>
    <mergeCell ref="UTG15:UTH15"/>
    <mergeCell ref="USO15:USP15"/>
    <mergeCell ref="USQ15:USR15"/>
    <mergeCell ref="USS15:UST15"/>
    <mergeCell ref="USU15:USV15"/>
    <mergeCell ref="USW15:USX15"/>
    <mergeCell ref="UVG15:UVH15"/>
    <mergeCell ref="UVI15:UVJ15"/>
    <mergeCell ref="UVK15:UVL15"/>
    <mergeCell ref="UVM15:UVN15"/>
    <mergeCell ref="UVO15:UVP15"/>
    <mergeCell ref="UUW15:UUX15"/>
    <mergeCell ref="UUY15:UUZ15"/>
    <mergeCell ref="UVA15:UVB15"/>
    <mergeCell ref="UVC15:UVD15"/>
    <mergeCell ref="UVE15:UVF15"/>
    <mergeCell ref="UUM15:UUN15"/>
    <mergeCell ref="UUO15:UUP15"/>
    <mergeCell ref="UUQ15:UUR15"/>
    <mergeCell ref="UUS15:UUT15"/>
    <mergeCell ref="UUU15:UUV15"/>
    <mergeCell ref="UUC15:UUD15"/>
    <mergeCell ref="UUE15:UUF15"/>
    <mergeCell ref="UUG15:UUH15"/>
    <mergeCell ref="UUI15:UUJ15"/>
    <mergeCell ref="UUK15:UUL15"/>
    <mergeCell ref="UWU15:UWV15"/>
    <mergeCell ref="UWW15:UWX15"/>
    <mergeCell ref="UWY15:UWZ15"/>
    <mergeCell ref="UXA15:UXB15"/>
    <mergeCell ref="UXC15:UXD15"/>
    <mergeCell ref="UWK15:UWL15"/>
    <mergeCell ref="UWM15:UWN15"/>
    <mergeCell ref="UWO15:UWP15"/>
    <mergeCell ref="UWQ15:UWR15"/>
    <mergeCell ref="UWS15:UWT15"/>
    <mergeCell ref="UWA15:UWB15"/>
    <mergeCell ref="UWC15:UWD15"/>
    <mergeCell ref="UWE15:UWF15"/>
    <mergeCell ref="UWG15:UWH15"/>
    <mergeCell ref="UWI15:UWJ15"/>
    <mergeCell ref="UVQ15:UVR15"/>
    <mergeCell ref="UVS15:UVT15"/>
    <mergeCell ref="UVU15:UVV15"/>
    <mergeCell ref="UVW15:UVX15"/>
    <mergeCell ref="UVY15:UVZ15"/>
    <mergeCell ref="UYI15:UYJ15"/>
    <mergeCell ref="UYK15:UYL15"/>
    <mergeCell ref="UYM15:UYN15"/>
    <mergeCell ref="UYO15:UYP15"/>
    <mergeCell ref="UYQ15:UYR15"/>
    <mergeCell ref="UXY15:UXZ15"/>
    <mergeCell ref="UYA15:UYB15"/>
    <mergeCell ref="UYC15:UYD15"/>
    <mergeCell ref="UYE15:UYF15"/>
    <mergeCell ref="UYG15:UYH15"/>
    <mergeCell ref="UXO15:UXP15"/>
    <mergeCell ref="UXQ15:UXR15"/>
    <mergeCell ref="UXS15:UXT15"/>
    <mergeCell ref="UXU15:UXV15"/>
    <mergeCell ref="UXW15:UXX15"/>
    <mergeCell ref="UXE15:UXF15"/>
    <mergeCell ref="UXG15:UXH15"/>
    <mergeCell ref="UXI15:UXJ15"/>
    <mergeCell ref="UXK15:UXL15"/>
    <mergeCell ref="UXM15:UXN15"/>
    <mergeCell ref="UZW15:UZX15"/>
    <mergeCell ref="UZY15:UZZ15"/>
    <mergeCell ref="VAA15:VAB15"/>
    <mergeCell ref="VAC15:VAD15"/>
    <mergeCell ref="VAE15:VAF15"/>
    <mergeCell ref="UZM15:UZN15"/>
    <mergeCell ref="UZO15:UZP15"/>
    <mergeCell ref="UZQ15:UZR15"/>
    <mergeCell ref="UZS15:UZT15"/>
    <mergeCell ref="UZU15:UZV15"/>
    <mergeCell ref="UZC15:UZD15"/>
    <mergeCell ref="UZE15:UZF15"/>
    <mergeCell ref="UZG15:UZH15"/>
    <mergeCell ref="UZI15:UZJ15"/>
    <mergeCell ref="UZK15:UZL15"/>
    <mergeCell ref="UYS15:UYT15"/>
    <mergeCell ref="UYU15:UYV15"/>
    <mergeCell ref="UYW15:UYX15"/>
    <mergeCell ref="UYY15:UYZ15"/>
    <mergeCell ref="UZA15:UZB15"/>
    <mergeCell ref="VBK15:VBL15"/>
    <mergeCell ref="VBM15:VBN15"/>
    <mergeCell ref="VBO15:VBP15"/>
    <mergeCell ref="VBQ15:VBR15"/>
    <mergeCell ref="VBS15:VBT15"/>
    <mergeCell ref="VBA15:VBB15"/>
    <mergeCell ref="VBC15:VBD15"/>
    <mergeCell ref="VBE15:VBF15"/>
    <mergeCell ref="VBG15:VBH15"/>
    <mergeCell ref="VBI15:VBJ15"/>
    <mergeCell ref="VAQ15:VAR15"/>
    <mergeCell ref="VAS15:VAT15"/>
    <mergeCell ref="VAU15:VAV15"/>
    <mergeCell ref="VAW15:VAX15"/>
    <mergeCell ref="VAY15:VAZ15"/>
    <mergeCell ref="VAG15:VAH15"/>
    <mergeCell ref="VAI15:VAJ15"/>
    <mergeCell ref="VAK15:VAL15"/>
    <mergeCell ref="VAM15:VAN15"/>
    <mergeCell ref="VAO15:VAP15"/>
    <mergeCell ref="VCY15:VCZ15"/>
    <mergeCell ref="VDA15:VDB15"/>
    <mergeCell ref="VDC15:VDD15"/>
    <mergeCell ref="VDE15:VDF15"/>
    <mergeCell ref="VDG15:VDH15"/>
    <mergeCell ref="VCO15:VCP15"/>
    <mergeCell ref="VCQ15:VCR15"/>
    <mergeCell ref="VCS15:VCT15"/>
    <mergeCell ref="VCU15:VCV15"/>
    <mergeCell ref="VCW15:VCX15"/>
    <mergeCell ref="VCE15:VCF15"/>
    <mergeCell ref="VCG15:VCH15"/>
    <mergeCell ref="VCI15:VCJ15"/>
    <mergeCell ref="VCK15:VCL15"/>
    <mergeCell ref="VCM15:VCN15"/>
    <mergeCell ref="VBU15:VBV15"/>
    <mergeCell ref="VBW15:VBX15"/>
    <mergeCell ref="VBY15:VBZ15"/>
    <mergeCell ref="VCA15:VCB15"/>
    <mergeCell ref="VCC15:VCD15"/>
    <mergeCell ref="VEM15:VEN15"/>
    <mergeCell ref="VEO15:VEP15"/>
    <mergeCell ref="VEQ15:VER15"/>
    <mergeCell ref="VES15:VET15"/>
    <mergeCell ref="VEU15:VEV15"/>
    <mergeCell ref="VEC15:VED15"/>
    <mergeCell ref="VEE15:VEF15"/>
    <mergeCell ref="VEG15:VEH15"/>
    <mergeCell ref="VEI15:VEJ15"/>
    <mergeCell ref="VEK15:VEL15"/>
    <mergeCell ref="VDS15:VDT15"/>
    <mergeCell ref="VDU15:VDV15"/>
    <mergeCell ref="VDW15:VDX15"/>
    <mergeCell ref="VDY15:VDZ15"/>
    <mergeCell ref="VEA15:VEB15"/>
    <mergeCell ref="VDI15:VDJ15"/>
    <mergeCell ref="VDK15:VDL15"/>
    <mergeCell ref="VDM15:VDN15"/>
    <mergeCell ref="VDO15:VDP15"/>
    <mergeCell ref="VDQ15:VDR15"/>
    <mergeCell ref="VGA15:VGB15"/>
    <mergeCell ref="VGC15:VGD15"/>
    <mergeCell ref="VGE15:VGF15"/>
    <mergeCell ref="VGG15:VGH15"/>
    <mergeCell ref="VGI15:VGJ15"/>
    <mergeCell ref="VFQ15:VFR15"/>
    <mergeCell ref="VFS15:VFT15"/>
    <mergeCell ref="VFU15:VFV15"/>
    <mergeCell ref="VFW15:VFX15"/>
    <mergeCell ref="VFY15:VFZ15"/>
    <mergeCell ref="VFG15:VFH15"/>
    <mergeCell ref="VFI15:VFJ15"/>
    <mergeCell ref="VFK15:VFL15"/>
    <mergeCell ref="VFM15:VFN15"/>
    <mergeCell ref="VFO15:VFP15"/>
    <mergeCell ref="VEW15:VEX15"/>
    <mergeCell ref="VEY15:VEZ15"/>
    <mergeCell ref="VFA15:VFB15"/>
    <mergeCell ref="VFC15:VFD15"/>
    <mergeCell ref="VFE15:VFF15"/>
    <mergeCell ref="VHO15:VHP15"/>
    <mergeCell ref="VHQ15:VHR15"/>
    <mergeCell ref="VHS15:VHT15"/>
    <mergeCell ref="VHU15:VHV15"/>
    <mergeCell ref="VHW15:VHX15"/>
    <mergeCell ref="VHE15:VHF15"/>
    <mergeCell ref="VHG15:VHH15"/>
    <mergeCell ref="VHI15:VHJ15"/>
    <mergeCell ref="VHK15:VHL15"/>
    <mergeCell ref="VHM15:VHN15"/>
    <mergeCell ref="VGU15:VGV15"/>
    <mergeCell ref="VGW15:VGX15"/>
    <mergeCell ref="VGY15:VGZ15"/>
    <mergeCell ref="VHA15:VHB15"/>
    <mergeCell ref="VHC15:VHD15"/>
    <mergeCell ref="VGK15:VGL15"/>
    <mergeCell ref="VGM15:VGN15"/>
    <mergeCell ref="VGO15:VGP15"/>
    <mergeCell ref="VGQ15:VGR15"/>
    <mergeCell ref="VGS15:VGT15"/>
    <mergeCell ref="VJC15:VJD15"/>
    <mergeCell ref="VJE15:VJF15"/>
    <mergeCell ref="VJG15:VJH15"/>
    <mergeCell ref="VJI15:VJJ15"/>
    <mergeCell ref="VJK15:VJL15"/>
    <mergeCell ref="VIS15:VIT15"/>
    <mergeCell ref="VIU15:VIV15"/>
    <mergeCell ref="VIW15:VIX15"/>
    <mergeCell ref="VIY15:VIZ15"/>
    <mergeCell ref="VJA15:VJB15"/>
    <mergeCell ref="VII15:VIJ15"/>
    <mergeCell ref="VIK15:VIL15"/>
    <mergeCell ref="VIM15:VIN15"/>
    <mergeCell ref="VIO15:VIP15"/>
    <mergeCell ref="VIQ15:VIR15"/>
    <mergeCell ref="VHY15:VHZ15"/>
    <mergeCell ref="VIA15:VIB15"/>
    <mergeCell ref="VIC15:VID15"/>
    <mergeCell ref="VIE15:VIF15"/>
    <mergeCell ref="VIG15:VIH15"/>
    <mergeCell ref="VKQ15:VKR15"/>
    <mergeCell ref="VKS15:VKT15"/>
    <mergeCell ref="VKU15:VKV15"/>
    <mergeCell ref="VKW15:VKX15"/>
    <mergeCell ref="VKY15:VKZ15"/>
    <mergeCell ref="VKG15:VKH15"/>
    <mergeCell ref="VKI15:VKJ15"/>
    <mergeCell ref="VKK15:VKL15"/>
    <mergeCell ref="VKM15:VKN15"/>
    <mergeCell ref="VKO15:VKP15"/>
    <mergeCell ref="VJW15:VJX15"/>
    <mergeCell ref="VJY15:VJZ15"/>
    <mergeCell ref="VKA15:VKB15"/>
    <mergeCell ref="VKC15:VKD15"/>
    <mergeCell ref="VKE15:VKF15"/>
    <mergeCell ref="VJM15:VJN15"/>
    <mergeCell ref="VJO15:VJP15"/>
    <mergeCell ref="VJQ15:VJR15"/>
    <mergeCell ref="VJS15:VJT15"/>
    <mergeCell ref="VJU15:VJV15"/>
    <mergeCell ref="VME15:VMF15"/>
    <mergeCell ref="VMG15:VMH15"/>
    <mergeCell ref="VMI15:VMJ15"/>
    <mergeCell ref="VMK15:VML15"/>
    <mergeCell ref="VMM15:VMN15"/>
    <mergeCell ref="VLU15:VLV15"/>
    <mergeCell ref="VLW15:VLX15"/>
    <mergeCell ref="VLY15:VLZ15"/>
    <mergeCell ref="VMA15:VMB15"/>
    <mergeCell ref="VMC15:VMD15"/>
    <mergeCell ref="VLK15:VLL15"/>
    <mergeCell ref="VLM15:VLN15"/>
    <mergeCell ref="VLO15:VLP15"/>
    <mergeCell ref="VLQ15:VLR15"/>
    <mergeCell ref="VLS15:VLT15"/>
    <mergeCell ref="VLA15:VLB15"/>
    <mergeCell ref="VLC15:VLD15"/>
    <mergeCell ref="VLE15:VLF15"/>
    <mergeCell ref="VLG15:VLH15"/>
    <mergeCell ref="VLI15:VLJ15"/>
    <mergeCell ref="VNS15:VNT15"/>
    <mergeCell ref="VNU15:VNV15"/>
    <mergeCell ref="VNW15:VNX15"/>
    <mergeCell ref="VNY15:VNZ15"/>
    <mergeCell ref="VOA15:VOB15"/>
    <mergeCell ref="VNI15:VNJ15"/>
    <mergeCell ref="VNK15:VNL15"/>
    <mergeCell ref="VNM15:VNN15"/>
    <mergeCell ref="VNO15:VNP15"/>
    <mergeCell ref="VNQ15:VNR15"/>
    <mergeCell ref="VMY15:VMZ15"/>
    <mergeCell ref="VNA15:VNB15"/>
    <mergeCell ref="VNC15:VND15"/>
    <mergeCell ref="VNE15:VNF15"/>
    <mergeCell ref="VNG15:VNH15"/>
    <mergeCell ref="VMO15:VMP15"/>
    <mergeCell ref="VMQ15:VMR15"/>
    <mergeCell ref="VMS15:VMT15"/>
    <mergeCell ref="VMU15:VMV15"/>
    <mergeCell ref="VMW15:VMX15"/>
    <mergeCell ref="VPG15:VPH15"/>
    <mergeCell ref="VPI15:VPJ15"/>
    <mergeCell ref="VPK15:VPL15"/>
    <mergeCell ref="VPM15:VPN15"/>
    <mergeCell ref="VPO15:VPP15"/>
    <mergeCell ref="VOW15:VOX15"/>
    <mergeCell ref="VOY15:VOZ15"/>
    <mergeCell ref="VPA15:VPB15"/>
    <mergeCell ref="VPC15:VPD15"/>
    <mergeCell ref="VPE15:VPF15"/>
    <mergeCell ref="VOM15:VON15"/>
    <mergeCell ref="VOO15:VOP15"/>
    <mergeCell ref="VOQ15:VOR15"/>
    <mergeCell ref="VOS15:VOT15"/>
    <mergeCell ref="VOU15:VOV15"/>
    <mergeCell ref="VOC15:VOD15"/>
    <mergeCell ref="VOE15:VOF15"/>
    <mergeCell ref="VOG15:VOH15"/>
    <mergeCell ref="VOI15:VOJ15"/>
    <mergeCell ref="VOK15:VOL15"/>
    <mergeCell ref="VQU15:VQV15"/>
    <mergeCell ref="VQW15:VQX15"/>
    <mergeCell ref="VQY15:VQZ15"/>
    <mergeCell ref="VRA15:VRB15"/>
    <mergeCell ref="VRC15:VRD15"/>
    <mergeCell ref="VQK15:VQL15"/>
    <mergeCell ref="VQM15:VQN15"/>
    <mergeCell ref="VQO15:VQP15"/>
    <mergeCell ref="VQQ15:VQR15"/>
    <mergeCell ref="VQS15:VQT15"/>
    <mergeCell ref="VQA15:VQB15"/>
    <mergeCell ref="VQC15:VQD15"/>
    <mergeCell ref="VQE15:VQF15"/>
    <mergeCell ref="VQG15:VQH15"/>
    <mergeCell ref="VQI15:VQJ15"/>
    <mergeCell ref="VPQ15:VPR15"/>
    <mergeCell ref="VPS15:VPT15"/>
    <mergeCell ref="VPU15:VPV15"/>
    <mergeCell ref="VPW15:VPX15"/>
    <mergeCell ref="VPY15:VPZ15"/>
    <mergeCell ref="VSI15:VSJ15"/>
    <mergeCell ref="VSK15:VSL15"/>
    <mergeCell ref="VSM15:VSN15"/>
    <mergeCell ref="VSO15:VSP15"/>
    <mergeCell ref="VSQ15:VSR15"/>
    <mergeCell ref="VRY15:VRZ15"/>
    <mergeCell ref="VSA15:VSB15"/>
    <mergeCell ref="VSC15:VSD15"/>
    <mergeCell ref="VSE15:VSF15"/>
    <mergeCell ref="VSG15:VSH15"/>
    <mergeCell ref="VRO15:VRP15"/>
    <mergeCell ref="VRQ15:VRR15"/>
    <mergeCell ref="VRS15:VRT15"/>
    <mergeCell ref="VRU15:VRV15"/>
    <mergeCell ref="VRW15:VRX15"/>
    <mergeCell ref="VRE15:VRF15"/>
    <mergeCell ref="VRG15:VRH15"/>
    <mergeCell ref="VRI15:VRJ15"/>
    <mergeCell ref="VRK15:VRL15"/>
    <mergeCell ref="VRM15:VRN15"/>
    <mergeCell ref="VTW15:VTX15"/>
    <mergeCell ref="VTY15:VTZ15"/>
    <mergeCell ref="VUA15:VUB15"/>
    <mergeCell ref="VUC15:VUD15"/>
    <mergeCell ref="VUE15:VUF15"/>
    <mergeCell ref="VTM15:VTN15"/>
    <mergeCell ref="VTO15:VTP15"/>
    <mergeCell ref="VTQ15:VTR15"/>
    <mergeCell ref="VTS15:VTT15"/>
    <mergeCell ref="VTU15:VTV15"/>
    <mergeCell ref="VTC15:VTD15"/>
    <mergeCell ref="VTE15:VTF15"/>
    <mergeCell ref="VTG15:VTH15"/>
    <mergeCell ref="VTI15:VTJ15"/>
    <mergeCell ref="VTK15:VTL15"/>
    <mergeCell ref="VSS15:VST15"/>
    <mergeCell ref="VSU15:VSV15"/>
    <mergeCell ref="VSW15:VSX15"/>
    <mergeCell ref="VSY15:VSZ15"/>
    <mergeCell ref="VTA15:VTB15"/>
    <mergeCell ref="VVK15:VVL15"/>
    <mergeCell ref="VVM15:VVN15"/>
    <mergeCell ref="VVO15:VVP15"/>
    <mergeCell ref="VVQ15:VVR15"/>
    <mergeCell ref="VVS15:VVT15"/>
    <mergeCell ref="VVA15:VVB15"/>
    <mergeCell ref="VVC15:VVD15"/>
    <mergeCell ref="VVE15:VVF15"/>
    <mergeCell ref="VVG15:VVH15"/>
    <mergeCell ref="VVI15:VVJ15"/>
    <mergeCell ref="VUQ15:VUR15"/>
    <mergeCell ref="VUS15:VUT15"/>
    <mergeCell ref="VUU15:VUV15"/>
    <mergeCell ref="VUW15:VUX15"/>
    <mergeCell ref="VUY15:VUZ15"/>
    <mergeCell ref="VUG15:VUH15"/>
    <mergeCell ref="VUI15:VUJ15"/>
    <mergeCell ref="VUK15:VUL15"/>
    <mergeCell ref="VUM15:VUN15"/>
    <mergeCell ref="VUO15:VUP15"/>
    <mergeCell ref="VWY15:VWZ15"/>
    <mergeCell ref="VXA15:VXB15"/>
    <mergeCell ref="VXC15:VXD15"/>
    <mergeCell ref="VXE15:VXF15"/>
    <mergeCell ref="VXG15:VXH15"/>
    <mergeCell ref="VWO15:VWP15"/>
    <mergeCell ref="VWQ15:VWR15"/>
    <mergeCell ref="VWS15:VWT15"/>
    <mergeCell ref="VWU15:VWV15"/>
    <mergeCell ref="VWW15:VWX15"/>
    <mergeCell ref="VWE15:VWF15"/>
    <mergeCell ref="VWG15:VWH15"/>
    <mergeCell ref="VWI15:VWJ15"/>
    <mergeCell ref="VWK15:VWL15"/>
    <mergeCell ref="VWM15:VWN15"/>
    <mergeCell ref="VVU15:VVV15"/>
    <mergeCell ref="VVW15:VVX15"/>
    <mergeCell ref="VVY15:VVZ15"/>
    <mergeCell ref="VWA15:VWB15"/>
    <mergeCell ref="VWC15:VWD15"/>
    <mergeCell ref="VYM15:VYN15"/>
    <mergeCell ref="VYO15:VYP15"/>
    <mergeCell ref="VYQ15:VYR15"/>
    <mergeCell ref="VYS15:VYT15"/>
    <mergeCell ref="VYU15:VYV15"/>
    <mergeCell ref="VYC15:VYD15"/>
    <mergeCell ref="VYE15:VYF15"/>
    <mergeCell ref="VYG15:VYH15"/>
    <mergeCell ref="VYI15:VYJ15"/>
    <mergeCell ref="VYK15:VYL15"/>
    <mergeCell ref="VXS15:VXT15"/>
    <mergeCell ref="VXU15:VXV15"/>
    <mergeCell ref="VXW15:VXX15"/>
    <mergeCell ref="VXY15:VXZ15"/>
    <mergeCell ref="VYA15:VYB15"/>
    <mergeCell ref="VXI15:VXJ15"/>
    <mergeCell ref="VXK15:VXL15"/>
    <mergeCell ref="VXM15:VXN15"/>
    <mergeCell ref="VXO15:VXP15"/>
    <mergeCell ref="VXQ15:VXR15"/>
    <mergeCell ref="WAA15:WAB15"/>
    <mergeCell ref="WAC15:WAD15"/>
    <mergeCell ref="WAE15:WAF15"/>
    <mergeCell ref="WAG15:WAH15"/>
    <mergeCell ref="WAI15:WAJ15"/>
    <mergeCell ref="VZQ15:VZR15"/>
    <mergeCell ref="VZS15:VZT15"/>
    <mergeCell ref="VZU15:VZV15"/>
    <mergeCell ref="VZW15:VZX15"/>
    <mergeCell ref="VZY15:VZZ15"/>
    <mergeCell ref="VZG15:VZH15"/>
    <mergeCell ref="VZI15:VZJ15"/>
    <mergeCell ref="VZK15:VZL15"/>
    <mergeCell ref="VZM15:VZN15"/>
    <mergeCell ref="VZO15:VZP15"/>
    <mergeCell ref="VYW15:VYX15"/>
    <mergeCell ref="VYY15:VYZ15"/>
    <mergeCell ref="VZA15:VZB15"/>
    <mergeCell ref="VZC15:VZD15"/>
    <mergeCell ref="VZE15:VZF15"/>
    <mergeCell ref="WBO15:WBP15"/>
    <mergeCell ref="WBQ15:WBR15"/>
    <mergeCell ref="WBS15:WBT15"/>
    <mergeCell ref="WBU15:WBV15"/>
    <mergeCell ref="WBW15:WBX15"/>
    <mergeCell ref="WBE15:WBF15"/>
    <mergeCell ref="WBG15:WBH15"/>
    <mergeCell ref="WBI15:WBJ15"/>
    <mergeCell ref="WBK15:WBL15"/>
    <mergeCell ref="WBM15:WBN15"/>
    <mergeCell ref="WAU15:WAV15"/>
    <mergeCell ref="WAW15:WAX15"/>
    <mergeCell ref="WAY15:WAZ15"/>
    <mergeCell ref="WBA15:WBB15"/>
    <mergeCell ref="WBC15:WBD15"/>
    <mergeCell ref="WAK15:WAL15"/>
    <mergeCell ref="WAM15:WAN15"/>
    <mergeCell ref="WAO15:WAP15"/>
    <mergeCell ref="WAQ15:WAR15"/>
    <mergeCell ref="WAS15:WAT15"/>
    <mergeCell ref="WDC15:WDD15"/>
    <mergeCell ref="WDE15:WDF15"/>
    <mergeCell ref="WDG15:WDH15"/>
    <mergeCell ref="WDI15:WDJ15"/>
    <mergeCell ref="WDK15:WDL15"/>
    <mergeCell ref="WCS15:WCT15"/>
    <mergeCell ref="WCU15:WCV15"/>
    <mergeCell ref="WCW15:WCX15"/>
    <mergeCell ref="WCY15:WCZ15"/>
    <mergeCell ref="WDA15:WDB15"/>
    <mergeCell ref="WCI15:WCJ15"/>
    <mergeCell ref="WCK15:WCL15"/>
    <mergeCell ref="WCM15:WCN15"/>
    <mergeCell ref="WCO15:WCP15"/>
    <mergeCell ref="WCQ15:WCR15"/>
    <mergeCell ref="WBY15:WBZ15"/>
    <mergeCell ref="WCA15:WCB15"/>
    <mergeCell ref="WCC15:WCD15"/>
    <mergeCell ref="WCE15:WCF15"/>
    <mergeCell ref="WCG15:WCH15"/>
    <mergeCell ref="WEQ15:WER15"/>
    <mergeCell ref="WES15:WET15"/>
    <mergeCell ref="WEU15:WEV15"/>
    <mergeCell ref="WEW15:WEX15"/>
    <mergeCell ref="WEY15:WEZ15"/>
    <mergeCell ref="WEG15:WEH15"/>
    <mergeCell ref="WEI15:WEJ15"/>
    <mergeCell ref="WEK15:WEL15"/>
    <mergeCell ref="WEM15:WEN15"/>
    <mergeCell ref="WEO15:WEP15"/>
    <mergeCell ref="WDW15:WDX15"/>
    <mergeCell ref="WDY15:WDZ15"/>
    <mergeCell ref="WEA15:WEB15"/>
    <mergeCell ref="WEC15:WED15"/>
    <mergeCell ref="WEE15:WEF15"/>
    <mergeCell ref="WDM15:WDN15"/>
    <mergeCell ref="WDO15:WDP15"/>
    <mergeCell ref="WDQ15:WDR15"/>
    <mergeCell ref="WDS15:WDT15"/>
    <mergeCell ref="WDU15:WDV15"/>
    <mergeCell ref="WGE15:WGF15"/>
    <mergeCell ref="WGG15:WGH15"/>
    <mergeCell ref="WGI15:WGJ15"/>
    <mergeCell ref="WGK15:WGL15"/>
    <mergeCell ref="WGM15:WGN15"/>
    <mergeCell ref="WFU15:WFV15"/>
    <mergeCell ref="WFW15:WFX15"/>
    <mergeCell ref="WFY15:WFZ15"/>
    <mergeCell ref="WGA15:WGB15"/>
    <mergeCell ref="WGC15:WGD15"/>
    <mergeCell ref="WFK15:WFL15"/>
    <mergeCell ref="WFM15:WFN15"/>
    <mergeCell ref="WFO15:WFP15"/>
    <mergeCell ref="WFQ15:WFR15"/>
    <mergeCell ref="WFS15:WFT15"/>
    <mergeCell ref="WFA15:WFB15"/>
    <mergeCell ref="WFC15:WFD15"/>
    <mergeCell ref="WFE15:WFF15"/>
    <mergeCell ref="WFG15:WFH15"/>
    <mergeCell ref="WFI15:WFJ15"/>
    <mergeCell ref="WHS15:WHT15"/>
    <mergeCell ref="WHU15:WHV15"/>
    <mergeCell ref="WHW15:WHX15"/>
    <mergeCell ref="WHY15:WHZ15"/>
    <mergeCell ref="WIA15:WIB15"/>
    <mergeCell ref="WHI15:WHJ15"/>
    <mergeCell ref="WHK15:WHL15"/>
    <mergeCell ref="WHM15:WHN15"/>
    <mergeCell ref="WHO15:WHP15"/>
    <mergeCell ref="WHQ15:WHR15"/>
    <mergeCell ref="WGY15:WGZ15"/>
    <mergeCell ref="WHA15:WHB15"/>
    <mergeCell ref="WHC15:WHD15"/>
    <mergeCell ref="WHE15:WHF15"/>
    <mergeCell ref="WHG15:WHH15"/>
    <mergeCell ref="WGO15:WGP15"/>
    <mergeCell ref="WGQ15:WGR15"/>
    <mergeCell ref="WGS15:WGT15"/>
    <mergeCell ref="WGU15:WGV15"/>
    <mergeCell ref="WGW15:WGX15"/>
    <mergeCell ref="WJG15:WJH15"/>
    <mergeCell ref="WJI15:WJJ15"/>
    <mergeCell ref="WJK15:WJL15"/>
    <mergeCell ref="WJM15:WJN15"/>
    <mergeCell ref="WJO15:WJP15"/>
    <mergeCell ref="WIW15:WIX15"/>
    <mergeCell ref="WIY15:WIZ15"/>
    <mergeCell ref="WJA15:WJB15"/>
    <mergeCell ref="WJC15:WJD15"/>
    <mergeCell ref="WJE15:WJF15"/>
    <mergeCell ref="WIM15:WIN15"/>
    <mergeCell ref="WIO15:WIP15"/>
    <mergeCell ref="WIQ15:WIR15"/>
    <mergeCell ref="WIS15:WIT15"/>
    <mergeCell ref="WIU15:WIV15"/>
    <mergeCell ref="WIC15:WID15"/>
    <mergeCell ref="WIE15:WIF15"/>
    <mergeCell ref="WIG15:WIH15"/>
    <mergeCell ref="WII15:WIJ15"/>
    <mergeCell ref="WIK15:WIL15"/>
    <mergeCell ref="WKU15:WKV15"/>
    <mergeCell ref="WKW15:WKX15"/>
    <mergeCell ref="WKY15:WKZ15"/>
    <mergeCell ref="WLA15:WLB15"/>
    <mergeCell ref="WLC15:WLD15"/>
    <mergeCell ref="WKK15:WKL15"/>
    <mergeCell ref="WKM15:WKN15"/>
    <mergeCell ref="WKO15:WKP15"/>
    <mergeCell ref="WKQ15:WKR15"/>
    <mergeCell ref="WKS15:WKT15"/>
    <mergeCell ref="WKA15:WKB15"/>
    <mergeCell ref="WKC15:WKD15"/>
    <mergeCell ref="WKE15:WKF15"/>
    <mergeCell ref="WKG15:WKH15"/>
    <mergeCell ref="WKI15:WKJ15"/>
    <mergeCell ref="WJQ15:WJR15"/>
    <mergeCell ref="WJS15:WJT15"/>
    <mergeCell ref="WJU15:WJV15"/>
    <mergeCell ref="WJW15:WJX15"/>
    <mergeCell ref="WJY15:WJZ15"/>
    <mergeCell ref="WMI15:WMJ15"/>
    <mergeCell ref="WMK15:WML15"/>
    <mergeCell ref="WMM15:WMN15"/>
    <mergeCell ref="WMO15:WMP15"/>
    <mergeCell ref="WMQ15:WMR15"/>
    <mergeCell ref="WLY15:WLZ15"/>
    <mergeCell ref="WMA15:WMB15"/>
    <mergeCell ref="WMC15:WMD15"/>
    <mergeCell ref="WME15:WMF15"/>
    <mergeCell ref="WMG15:WMH15"/>
    <mergeCell ref="WLO15:WLP15"/>
    <mergeCell ref="WLQ15:WLR15"/>
    <mergeCell ref="WLS15:WLT15"/>
    <mergeCell ref="WLU15:WLV15"/>
    <mergeCell ref="WLW15:WLX15"/>
    <mergeCell ref="WLE15:WLF15"/>
    <mergeCell ref="WLG15:WLH15"/>
    <mergeCell ref="WLI15:WLJ15"/>
    <mergeCell ref="WLK15:WLL15"/>
    <mergeCell ref="WLM15:WLN15"/>
    <mergeCell ref="WNW15:WNX15"/>
    <mergeCell ref="WNY15:WNZ15"/>
    <mergeCell ref="WOA15:WOB15"/>
    <mergeCell ref="WOC15:WOD15"/>
    <mergeCell ref="WOE15:WOF15"/>
    <mergeCell ref="WNM15:WNN15"/>
    <mergeCell ref="WNO15:WNP15"/>
    <mergeCell ref="WNQ15:WNR15"/>
    <mergeCell ref="WNS15:WNT15"/>
    <mergeCell ref="WNU15:WNV15"/>
    <mergeCell ref="WNC15:WND15"/>
    <mergeCell ref="WNE15:WNF15"/>
    <mergeCell ref="WNG15:WNH15"/>
    <mergeCell ref="WNI15:WNJ15"/>
    <mergeCell ref="WNK15:WNL15"/>
    <mergeCell ref="WMS15:WMT15"/>
    <mergeCell ref="WMU15:WMV15"/>
    <mergeCell ref="WMW15:WMX15"/>
    <mergeCell ref="WMY15:WMZ15"/>
    <mergeCell ref="WNA15:WNB15"/>
    <mergeCell ref="WPK15:WPL15"/>
    <mergeCell ref="WPM15:WPN15"/>
    <mergeCell ref="WPO15:WPP15"/>
    <mergeCell ref="WPQ15:WPR15"/>
    <mergeCell ref="WPS15:WPT15"/>
    <mergeCell ref="WPA15:WPB15"/>
    <mergeCell ref="WPC15:WPD15"/>
    <mergeCell ref="WPE15:WPF15"/>
    <mergeCell ref="WPG15:WPH15"/>
    <mergeCell ref="WPI15:WPJ15"/>
    <mergeCell ref="WOQ15:WOR15"/>
    <mergeCell ref="WOS15:WOT15"/>
    <mergeCell ref="WOU15:WOV15"/>
    <mergeCell ref="WOW15:WOX15"/>
    <mergeCell ref="WOY15:WOZ15"/>
    <mergeCell ref="WOG15:WOH15"/>
    <mergeCell ref="WOI15:WOJ15"/>
    <mergeCell ref="WOK15:WOL15"/>
    <mergeCell ref="WOM15:WON15"/>
    <mergeCell ref="WOO15:WOP15"/>
    <mergeCell ref="WQY15:WQZ15"/>
    <mergeCell ref="WRA15:WRB15"/>
    <mergeCell ref="WRC15:WRD15"/>
    <mergeCell ref="WRE15:WRF15"/>
    <mergeCell ref="WRG15:WRH15"/>
    <mergeCell ref="WQO15:WQP15"/>
    <mergeCell ref="WQQ15:WQR15"/>
    <mergeCell ref="WQS15:WQT15"/>
    <mergeCell ref="WQU15:WQV15"/>
    <mergeCell ref="WQW15:WQX15"/>
    <mergeCell ref="WQE15:WQF15"/>
    <mergeCell ref="WQG15:WQH15"/>
    <mergeCell ref="WQI15:WQJ15"/>
    <mergeCell ref="WQK15:WQL15"/>
    <mergeCell ref="WQM15:WQN15"/>
    <mergeCell ref="WPU15:WPV15"/>
    <mergeCell ref="WPW15:WPX15"/>
    <mergeCell ref="WPY15:WPZ15"/>
    <mergeCell ref="WQA15:WQB15"/>
    <mergeCell ref="WQC15:WQD15"/>
    <mergeCell ref="WSM15:WSN15"/>
    <mergeCell ref="WSO15:WSP15"/>
    <mergeCell ref="WSQ15:WSR15"/>
    <mergeCell ref="WSS15:WST15"/>
    <mergeCell ref="WSU15:WSV15"/>
    <mergeCell ref="WSC15:WSD15"/>
    <mergeCell ref="WSE15:WSF15"/>
    <mergeCell ref="WSG15:WSH15"/>
    <mergeCell ref="WSI15:WSJ15"/>
    <mergeCell ref="WSK15:WSL15"/>
    <mergeCell ref="WRS15:WRT15"/>
    <mergeCell ref="WRU15:WRV15"/>
    <mergeCell ref="WRW15:WRX15"/>
    <mergeCell ref="WRY15:WRZ15"/>
    <mergeCell ref="WSA15:WSB15"/>
    <mergeCell ref="WRI15:WRJ15"/>
    <mergeCell ref="WRK15:WRL15"/>
    <mergeCell ref="WRM15:WRN15"/>
    <mergeCell ref="WRO15:WRP15"/>
    <mergeCell ref="WRQ15:WRR15"/>
    <mergeCell ref="WUA15:WUB15"/>
    <mergeCell ref="WUC15:WUD15"/>
    <mergeCell ref="WUE15:WUF15"/>
    <mergeCell ref="WUG15:WUH15"/>
    <mergeCell ref="WUI15:WUJ15"/>
    <mergeCell ref="WTQ15:WTR15"/>
    <mergeCell ref="WTS15:WTT15"/>
    <mergeCell ref="WTU15:WTV15"/>
    <mergeCell ref="WTW15:WTX15"/>
    <mergeCell ref="WTY15:WTZ15"/>
    <mergeCell ref="WTG15:WTH15"/>
    <mergeCell ref="WTI15:WTJ15"/>
    <mergeCell ref="WTK15:WTL15"/>
    <mergeCell ref="WTM15:WTN15"/>
    <mergeCell ref="WTO15:WTP15"/>
    <mergeCell ref="WSW15:WSX15"/>
    <mergeCell ref="WSY15:WSZ15"/>
    <mergeCell ref="WTA15:WTB15"/>
    <mergeCell ref="WTC15:WTD15"/>
    <mergeCell ref="WTE15:WTF15"/>
    <mergeCell ref="WVO15:WVP15"/>
    <mergeCell ref="WVQ15:WVR15"/>
    <mergeCell ref="WVS15:WVT15"/>
    <mergeCell ref="WVU15:WVV15"/>
    <mergeCell ref="WVW15:WVX15"/>
    <mergeCell ref="WVE15:WVF15"/>
    <mergeCell ref="WVG15:WVH15"/>
    <mergeCell ref="WVI15:WVJ15"/>
    <mergeCell ref="WVK15:WVL15"/>
    <mergeCell ref="WVM15:WVN15"/>
    <mergeCell ref="WUU15:WUV15"/>
    <mergeCell ref="WUW15:WUX15"/>
    <mergeCell ref="WUY15:WUZ15"/>
    <mergeCell ref="WVA15:WVB15"/>
    <mergeCell ref="WVC15:WVD15"/>
    <mergeCell ref="WUK15:WUL15"/>
    <mergeCell ref="WUM15:WUN15"/>
    <mergeCell ref="WUO15:WUP15"/>
    <mergeCell ref="WUQ15:WUR15"/>
    <mergeCell ref="WUS15:WUT15"/>
    <mergeCell ref="WXC15:WXD15"/>
    <mergeCell ref="WXE15:WXF15"/>
    <mergeCell ref="WXG15:WXH15"/>
    <mergeCell ref="WXI15:WXJ15"/>
    <mergeCell ref="WXK15:WXL15"/>
    <mergeCell ref="WWS15:WWT15"/>
    <mergeCell ref="WWU15:WWV15"/>
    <mergeCell ref="WWW15:WWX15"/>
    <mergeCell ref="WWY15:WWZ15"/>
    <mergeCell ref="WXA15:WXB15"/>
    <mergeCell ref="WWI15:WWJ15"/>
    <mergeCell ref="WWK15:WWL15"/>
    <mergeCell ref="WWM15:WWN15"/>
    <mergeCell ref="WWO15:WWP15"/>
    <mergeCell ref="WWQ15:WWR15"/>
    <mergeCell ref="WVY15:WVZ15"/>
    <mergeCell ref="WWA15:WWB15"/>
    <mergeCell ref="WWC15:WWD15"/>
    <mergeCell ref="WWE15:WWF15"/>
    <mergeCell ref="WWG15:WWH15"/>
    <mergeCell ref="WYQ15:WYR15"/>
    <mergeCell ref="WYS15:WYT15"/>
    <mergeCell ref="WYU15:WYV15"/>
    <mergeCell ref="WYW15:WYX15"/>
    <mergeCell ref="WYY15:WYZ15"/>
    <mergeCell ref="WYG15:WYH15"/>
    <mergeCell ref="WYI15:WYJ15"/>
    <mergeCell ref="WYK15:WYL15"/>
    <mergeCell ref="WYM15:WYN15"/>
    <mergeCell ref="WYO15:WYP15"/>
    <mergeCell ref="WXW15:WXX15"/>
    <mergeCell ref="WXY15:WXZ15"/>
    <mergeCell ref="WYA15:WYB15"/>
    <mergeCell ref="WYC15:WYD15"/>
    <mergeCell ref="WYE15:WYF15"/>
    <mergeCell ref="WXM15:WXN15"/>
    <mergeCell ref="WXO15:WXP15"/>
    <mergeCell ref="WXQ15:WXR15"/>
    <mergeCell ref="WXS15:WXT15"/>
    <mergeCell ref="WXU15:WXV15"/>
    <mergeCell ref="XAE15:XAF15"/>
    <mergeCell ref="XAG15:XAH15"/>
    <mergeCell ref="XAI15:XAJ15"/>
    <mergeCell ref="XAK15:XAL15"/>
    <mergeCell ref="XAM15:XAN15"/>
    <mergeCell ref="WZU15:WZV15"/>
    <mergeCell ref="WZW15:WZX15"/>
    <mergeCell ref="WZY15:WZZ15"/>
    <mergeCell ref="XAA15:XAB15"/>
    <mergeCell ref="XAC15:XAD15"/>
    <mergeCell ref="WZK15:WZL15"/>
    <mergeCell ref="WZM15:WZN15"/>
    <mergeCell ref="WZO15:WZP15"/>
    <mergeCell ref="WZQ15:WZR15"/>
    <mergeCell ref="WZS15:WZT15"/>
    <mergeCell ref="WZA15:WZB15"/>
    <mergeCell ref="WZC15:WZD15"/>
    <mergeCell ref="WZE15:WZF15"/>
    <mergeCell ref="WZG15:WZH15"/>
    <mergeCell ref="WZI15:WZJ15"/>
    <mergeCell ref="XBS15:XBT15"/>
    <mergeCell ref="XBU15:XBV15"/>
    <mergeCell ref="XBW15:XBX15"/>
    <mergeCell ref="XBY15:XBZ15"/>
    <mergeCell ref="XCA15:XCB15"/>
    <mergeCell ref="XBI15:XBJ15"/>
    <mergeCell ref="XBK15:XBL15"/>
    <mergeCell ref="XBM15:XBN15"/>
    <mergeCell ref="XBO15:XBP15"/>
    <mergeCell ref="XBQ15:XBR15"/>
    <mergeCell ref="XAY15:XAZ15"/>
    <mergeCell ref="XBA15:XBB15"/>
    <mergeCell ref="XBC15:XBD15"/>
    <mergeCell ref="XBE15:XBF15"/>
    <mergeCell ref="XBG15:XBH15"/>
    <mergeCell ref="XAO15:XAP15"/>
    <mergeCell ref="XAQ15:XAR15"/>
    <mergeCell ref="XAS15:XAT15"/>
    <mergeCell ref="XAU15:XAV15"/>
    <mergeCell ref="XAW15:XAX15"/>
    <mergeCell ref="XDG15:XDH15"/>
    <mergeCell ref="XDI15:XDJ15"/>
    <mergeCell ref="XDK15:XDL15"/>
    <mergeCell ref="XDM15:XDN15"/>
    <mergeCell ref="XDO15:XDP15"/>
    <mergeCell ref="XCW15:XCX15"/>
    <mergeCell ref="XCY15:XCZ15"/>
    <mergeCell ref="XDA15:XDB15"/>
    <mergeCell ref="XDC15:XDD15"/>
    <mergeCell ref="XDE15:XDF15"/>
    <mergeCell ref="XCM15:XCN15"/>
    <mergeCell ref="XCO15:XCP15"/>
    <mergeCell ref="XCQ15:XCR15"/>
    <mergeCell ref="XCS15:XCT15"/>
    <mergeCell ref="XCU15:XCV15"/>
    <mergeCell ref="XCC15:XCD15"/>
    <mergeCell ref="XCE15:XCF15"/>
    <mergeCell ref="XCG15:XCH15"/>
    <mergeCell ref="XCI15:XCJ15"/>
    <mergeCell ref="XCK15:XCL15"/>
    <mergeCell ref="XEU15:XEV15"/>
    <mergeCell ref="XEW15:XEX15"/>
    <mergeCell ref="XEY15:XEZ15"/>
    <mergeCell ref="XFA15:XFB15"/>
    <mergeCell ref="XFC15:XFD15"/>
    <mergeCell ref="XEK15:XEL15"/>
    <mergeCell ref="XEM15:XEN15"/>
    <mergeCell ref="XEO15:XEP15"/>
    <mergeCell ref="XEQ15:XER15"/>
    <mergeCell ref="XES15:XET15"/>
    <mergeCell ref="XEA15:XEB15"/>
    <mergeCell ref="XEC15:XED15"/>
    <mergeCell ref="XEE15:XEF15"/>
    <mergeCell ref="XEG15:XEH15"/>
    <mergeCell ref="XEI15:XEJ15"/>
    <mergeCell ref="XDQ15:XDR15"/>
    <mergeCell ref="XDS15:XDT15"/>
    <mergeCell ref="XDU15:XDV15"/>
    <mergeCell ref="XDW15:XDX15"/>
    <mergeCell ref="XDY15:XDZ15"/>
  </mergeCells>
  <printOptions horizontalCentered="1"/>
  <pageMargins left="0.7" right="0.7" top="0.5" bottom="0.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35"/>
  <sheetViews>
    <sheetView rightToLeft="1" view="pageBreakPreview" topLeftCell="A4" zoomScaleSheetLayoutView="100" workbookViewId="0">
      <selection activeCell="G16" sqref="G16"/>
    </sheetView>
  </sheetViews>
  <sheetFormatPr defaultRowHeight="15" x14ac:dyDescent="0.25"/>
  <cols>
    <col min="1" max="1" width="12.42578125" customWidth="1"/>
    <col min="2" max="13" width="9.85546875" customWidth="1"/>
    <col min="14" max="14" width="10.5703125" bestFit="1" customWidth="1"/>
  </cols>
  <sheetData>
    <row r="1" spans="1:14" ht="21" customHeight="1" x14ac:dyDescent="0.25">
      <c r="A1" s="908" t="s">
        <v>397</v>
      </c>
      <c r="B1" s="908"/>
      <c r="C1" s="908"/>
      <c r="D1" s="908"/>
      <c r="E1" s="908"/>
      <c r="F1" s="908"/>
      <c r="G1" s="908"/>
      <c r="H1" s="908"/>
      <c r="I1" s="908"/>
      <c r="J1" s="908"/>
      <c r="K1" s="908"/>
      <c r="L1" s="908"/>
      <c r="M1" s="908"/>
      <c r="N1" s="908"/>
    </row>
    <row r="2" spans="1:14" ht="21" customHeight="1" thickBot="1" x14ac:dyDescent="0.3">
      <c r="A2" s="1045" t="s">
        <v>553</v>
      </c>
      <c r="B2" s="1045"/>
      <c r="C2" s="1045"/>
      <c r="D2" s="1045"/>
      <c r="E2" s="1045"/>
      <c r="F2" s="1045"/>
      <c r="G2" s="1045"/>
      <c r="H2" s="1045"/>
      <c r="I2" s="1045"/>
      <c r="J2" s="1045"/>
      <c r="K2" s="1045"/>
      <c r="L2" s="1045"/>
      <c r="M2" s="1045"/>
      <c r="N2" s="1045"/>
    </row>
    <row r="3" spans="1:14" ht="27.75" customHeight="1" thickTop="1" x14ac:dyDescent="0.25">
      <c r="A3" s="1046" t="s">
        <v>240</v>
      </c>
      <c r="B3" s="1048" t="s">
        <v>291</v>
      </c>
      <c r="C3" s="1048"/>
      <c r="D3" s="1048"/>
      <c r="E3" s="1048"/>
      <c r="F3" s="1048"/>
      <c r="G3" s="1048"/>
      <c r="H3" s="1048"/>
      <c r="I3" s="1048"/>
      <c r="J3" s="1048"/>
      <c r="K3" s="1048"/>
      <c r="L3" s="1048"/>
      <c r="M3" s="1048"/>
      <c r="N3" s="900" t="s">
        <v>452</v>
      </c>
    </row>
    <row r="4" spans="1:14" ht="30" customHeight="1" x14ac:dyDescent="0.25">
      <c r="A4" s="1047"/>
      <c r="B4" s="378" t="s">
        <v>99</v>
      </c>
      <c r="C4" s="458" t="s">
        <v>24</v>
      </c>
      <c r="D4" s="458" t="s">
        <v>44</v>
      </c>
      <c r="E4" s="458" t="s">
        <v>26</v>
      </c>
      <c r="F4" s="458" t="s">
        <v>27</v>
      </c>
      <c r="G4" s="458" t="s">
        <v>28</v>
      </c>
      <c r="H4" s="458" t="s">
        <v>29</v>
      </c>
      <c r="I4" s="458" t="s">
        <v>45</v>
      </c>
      <c r="J4" s="458" t="s">
        <v>31</v>
      </c>
      <c r="K4" s="378" t="s">
        <v>241</v>
      </c>
      <c r="L4" s="378" t="s">
        <v>97</v>
      </c>
      <c r="M4" s="378" t="s">
        <v>242</v>
      </c>
      <c r="N4" s="901"/>
    </row>
    <row r="5" spans="1:14" ht="31.5" customHeight="1" x14ac:dyDescent="0.25">
      <c r="A5" s="147" t="s">
        <v>253</v>
      </c>
      <c r="B5" s="352">
        <v>847</v>
      </c>
      <c r="C5" s="352">
        <v>717</v>
      </c>
      <c r="D5" s="352">
        <v>615</v>
      </c>
      <c r="E5" s="353">
        <v>830.5</v>
      </c>
      <c r="F5" s="352">
        <v>917</v>
      </c>
      <c r="G5" s="352">
        <v>831</v>
      </c>
      <c r="H5" s="353">
        <v>650.79999999999995</v>
      </c>
      <c r="I5" s="352">
        <v>507</v>
      </c>
      <c r="J5" s="352">
        <v>433</v>
      </c>
      <c r="K5" s="353">
        <v>399.3</v>
      </c>
      <c r="L5" s="352">
        <v>395</v>
      </c>
      <c r="M5" s="353">
        <v>552.5</v>
      </c>
      <c r="N5" s="353">
        <v>641.25833333333333</v>
      </c>
    </row>
    <row r="6" spans="1:14" ht="31.5" customHeight="1" x14ac:dyDescent="0.25">
      <c r="A6" s="148" t="s">
        <v>351</v>
      </c>
      <c r="B6" s="354">
        <v>1152</v>
      </c>
      <c r="C6" s="354">
        <v>1340</v>
      </c>
      <c r="D6" s="354">
        <v>1220</v>
      </c>
      <c r="E6" s="354">
        <v>1244</v>
      </c>
      <c r="F6" s="354">
        <v>533</v>
      </c>
      <c r="G6" s="354">
        <v>1098</v>
      </c>
      <c r="H6" s="303">
        <v>764.3</v>
      </c>
      <c r="I6" s="354">
        <v>541</v>
      </c>
      <c r="J6" s="354">
        <v>431</v>
      </c>
      <c r="K6" s="354">
        <v>375</v>
      </c>
      <c r="L6" s="354">
        <v>410</v>
      </c>
      <c r="M6" s="303">
        <v>418.9</v>
      </c>
      <c r="N6" s="303">
        <v>793.93333333333328</v>
      </c>
    </row>
    <row r="7" spans="1:14" ht="31.5" customHeight="1" x14ac:dyDescent="0.25">
      <c r="A7" s="148" t="s">
        <v>352</v>
      </c>
      <c r="B7" s="354">
        <v>50</v>
      </c>
      <c r="C7" s="354">
        <v>56</v>
      </c>
      <c r="D7" s="354">
        <v>70</v>
      </c>
      <c r="E7" s="354">
        <v>64</v>
      </c>
      <c r="F7" s="354">
        <v>70</v>
      </c>
      <c r="G7" s="354">
        <v>51</v>
      </c>
      <c r="H7" s="354">
        <v>29</v>
      </c>
      <c r="I7" s="354">
        <v>19</v>
      </c>
      <c r="J7" s="303">
        <v>11.8</v>
      </c>
      <c r="K7" s="354">
        <v>37</v>
      </c>
      <c r="L7" s="303">
        <v>8.9</v>
      </c>
      <c r="M7" s="303">
        <v>21.3</v>
      </c>
      <c r="N7" s="303">
        <v>40.666666666666664</v>
      </c>
    </row>
    <row r="8" spans="1:14" ht="31.5" customHeight="1" x14ac:dyDescent="0.25">
      <c r="A8" s="91" t="s">
        <v>353</v>
      </c>
      <c r="B8" s="452">
        <f t="shared" ref="B8:M8" si="0">SUM(B6:B7)</f>
        <v>1202</v>
      </c>
      <c r="C8" s="452">
        <f t="shared" si="0"/>
        <v>1396</v>
      </c>
      <c r="D8" s="452">
        <f t="shared" si="0"/>
        <v>1290</v>
      </c>
      <c r="E8" s="452">
        <f t="shared" si="0"/>
        <v>1308</v>
      </c>
      <c r="F8" s="452">
        <f t="shared" si="0"/>
        <v>603</v>
      </c>
      <c r="G8" s="452">
        <f t="shared" si="0"/>
        <v>1149</v>
      </c>
      <c r="H8" s="453">
        <f t="shared" si="0"/>
        <v>793.3</v>
      </c>
      <c r="I8" s="452">
        <f t="shared" si="0"/>
        <v>560</v>
      </c>
      <c r="J8" s="453">
        <f t="shared" si="0"/>
        <v>442.8</v>
      </c>
      <c r="K8" s="452">
        <f t="shared" si="0"/>
        <v>412</v>
      </c>
      <c r="L8" s="453">
        <f t="shared" si="0"/>
        <v>418.9</v>
      </c>
      <c r="M8" s="453">
        <f t="shared" si="0"/>
        <v>440.2</v>
      </c>
      <c r="N8" s="453">
        <v>834.59999999999991</v>
      </c>
    </row>
    <row r="9" spans="1:14" ht="31.5" customHeight="1" x14ac:dyDescent="0.25">
      <c r="A9" s="91" t="s">
        <v>243</v>
      </c>
      <c r="B9" s="354">
        <v>1361</v>
      </c>
      <c r="C9" s="354">
        <v>1397</v>
      </c>
      <c r="D9" s="354">
        <v>1450</v>
      </c>
      <c r="E9" s="354">
        <v>1291</v>
      </c>
      <c r="F9" s="354">
        <v>1387</v>
      </c>
      <c r="G9" s="354">
        <v>1274</v>
      </c>
      <c r="H9" s="354">
        <v>916</v>
      </c>
      <c r="I9" s="354">
        <v>897</v>
      </c>
      <c r="J9" s="354">
        <v>774</v>
      </c>
      <c r="K9" s="303">
        <v>791.1</v>
      </c>
      <c r="L9" s="451">
        <v>771.8</v>
      </c>
      <c r="M9" s="451">
        <v>812.9</v>
      </c>
      <c r="N9" s="451">
        <v>1093.5666666666666</v>
      </c>
    </row>
    <row r="10" spans="1:14" ht="31.5" customHeight="1" x14ac:dyDescent="0.25">
      <c r="A10" s="91" t="s">
        <v>354</v>
      </c>
      <c r="B10" s="354">
        <v>196</v>
      </c>
      <c r="C10" s="354">
        <v>215</v>
      </c>
      <c r="D10" s="354">
        <v>211</v>
      </c>
      <c r="E10" s="354">
        <v>194</v>
      </c>
      <c r="F10" s="354">
        <v>179</v>
      </c>
      <c r="G10" s="354">
        <v>147</v>
      </c>
      <c r="H10" s="354">
        <v>95</v>
      </c>
      <c r="I10" s="354">
        <v>145</v>
      </c>
      <c r="J10" s="354">
        <v>123</v>
      </c>
      <c r="K10" s="354">
        <v>197</v>
      </c>
      <c r="L10" s="303">
        <v>132.80000000000001</v>
      </c>
      <c r="M10" s="354">
        <v>168</v>
      </c>
      <c r="N10" s="303">
        <v>166.9</v>
      </c>
    </row>
    <row r="11" spans="1:14" ht="31.5" customHeight="1" x14ac:dyDescent="0.25">
      <c r="A11" s="140" t="s">
        <v>355</v>
      </c>
      <c r="B11" s="454">
        <f t="shared" ref="B11:M11" si="1">SUM(B9:B10)</f>
        <v>1557</v>
      </c>
      <c r="C11" s="454">
        <f t="shared" si="1"/>
        <v>1612</v>
      </c>
      <c r="D11" s="454">
        <f t="shared" si="1"/>
        <v>1661</v>
      </c>
      <c r="E11" s="454">
        <f t="shared" si="1"/>
        <v>1485</v>
      </c>
      <c r="F11" s="454">
        <f t="shared" si="1"/>
        <v>1566</v>
      </c>
      <c r="G11" s="454">
        <f t="shared" si="1"/>
        <v>1421</v>
      </c>
      <c r="H11" s="454">
        <f t="shared" si="1"/>
        <v>1011</v>
      </c>
      <c r="I11" s="454">
        <f t="shared" si="1"/>
        <v>1042</v>
      </c>
      <c r="J11" s="454">
        <f t="shared" si="1"/>
        <v>897</v>
      </c>
      <c r="K11" s="455">
        <f t="shared" si="1"/>
        <v>988.1</v>
      </c>
      <c r="L11" s="455">
        <f t="shared" si="1"/>
        <v>904.59999999999991</v>
      </c>
      <c r="M11" s="455">
        <f t="shared" si="1"/>
        <v>980.9</v>
      </c>
      <c r="N11" s="455">
        <v>1260.4666666666667</v>
      </c>
    </row>
    <row r="12" spans="1:14" ht="31.5" customHeight="1" thickBot="1" x14ac:dyDescent="0.3">
      <c r="A12" s="243" t="s">
        <v>356</v>
      </c>
      <c r="B12" s="355">
        <f>B5+B8+B11</f>
        <v>3606</v>
      </c>
      <c r="C12" s="355">
        <f t="shared" ref="C12:M12" si="2">C5+C8+C11</f>
        <v>3725</v>
      </c>
      <c r="D12" s="355">
        <f t="shared" si="2"/>
        <v>3566</v>
      </c>
      <c r="E12" s="456">
        <f t="shared" si="2"/>
        <v>3623.5</v>
      </c>
      <c r="F12" s="355">
        <f t="shared" si="2"/>
        <v>3086</v>
      </c>
      <c r="G12" s="355">
        <f t="shared" si="2"/>
        <v>3401</v>
      </c>
      <c r="H12" s="456">
        <f t="shared" si="2"/>
        <v>2455.1</v>
      </c>
      <c r="I12" s="355">
        <f t="shared" si="2"/>
        <v>2109</v>
      </c>
      <c r="J12" s="456">
        <f t="shared" si="2"/>
        <v>1772.8</v>
      </c>
      <c r="K12" s="456">
        <f t="shared" si="2"/>
        <v>1799.4</v>
      </c>
      <c r="L12" s="456">
        <f t="shared" si="2"/>
        <v>1718.5</v>
      </c>
      <c r="M12" s="456">
        <f t="shared" si="2"/>
        <v>1973.6</v>
      </c>
      <c r="N12" s="456">
        <v>2736.3250000000003</v>
      </c>
    </row>
    <row r="13" spans="1:14" ht="13.5" customHeight="1" thickTop="1" x14ac:dyDescent="0.25">
      <c r="A13" s="349"/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</row>
    <row r="14" spans="1:14" ht="19.5" customHeight="1" x14ac:dyDescent="0.25">
      <c r="A14" s="897" t="s">
        <v>8</v>
      </c>
      <c r="B14" s="897"/>
      <c r="C14" s="897"/>
      <c r="D14" s="897"/>
      <c r="E14" s="897"/>
      <c r="F14" s="897"/>
      <c r="G14" s="897"/>
      <c r="H14" s="897"/>
      <c r="I14" s="897"/>
      <c r="J14" s="897"/>
      <c r="K14" s="897"/>
      <c r="L14" s="351"/>
      <c r="M14" s="351"/>
    </row>
    <row r="15" spans="1:14" ht="19.5" customHeight="1" x14ac:dyDescent="0.25">
      <c r="A15" s="349"/>
      <c r="B15" s="351"/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</row>
    <row r="16" spans="1:14" ht="19.5" customHeight="1" x14ac:dyDescent="0.25">
      <c r="A16" s="349"/>
      <c r="B16" s="351"/>
      <c r="C16" s="351"/>
      <c r="D16" s="351"/>
      <c r="E16" s="351"/>
      <c r="F16" s="351"/>
      <c r="G16" s="351"/>
      <c r="H16" s="351"/>
      <c r="I16" s="351"/>
      <c r="J16" s="351"/>
      <c r="K16" s="351"/>
      <c r="L16" s="351"/>
      <c r="M16" s="351"/>
    </row>
    <row r="17" spans="1:14" ht="18.75" customHeight="1" x14ac:dyDescent="0.25">
      <c r="A17" s="1049"/>
      <c r="B17" s="1049"/>
      <c r="C17" s="1049"/>
      <c r="D17" s="1049"/>
      <c r="E17" s="1049"/>
      <c r="F17" s="1049"/>
      <c r="G17" s="1049"/>
      <c r="H17" s="1049"/>
      <c r="I17" s="108"/>
      <c r="J17" s="108"/>
      <c r="K17" s="108"/>
      <c r="L17" s="108"/>
      <c r="M17" s="108"/>
    </row>
    <row r="18" spans="1:14" ht="16.5" customHeight="1" x14ac:dyDescent="0.25"/>
    <row r="19" spans="1:14" ht="34.5" customHeight="1" x14ac:dyDescent="0.25"/>
    <row r="20" spans="1:14" ht="16.5" customHeight="1" x14ac:dyDescent="0.25"/>
    <row r="21" spans="1:14" ht="16.5" customHeight="1" x14ac:dyDescent="0.25"/>
    <row r="22" spans="1:14" ht="16.5" customHeight="1" x14ac:dyDescent="0.25">
      <c r="A22" s="897"/>
      <c r="B22" s="897"/>
      <c r="C22" s="897"/>
      <c r="D22" s="897"/>
      <c r="E22" s="897"/>
      <c r="F22" s="897"/>
      <c r="G22" s="897"/>
      <c r="H22" s="897"/>
      <c r="I22" s="897"/>
      <c r="J22" s="897"/>
      <c r="K22" s="897"/>
    </row>
    <row r="23" spans="1:14" ht="20.25" customHeight="1" x14ac:dyDescent="0.25">
      <c r="A23" s="935" t="s">
        <v>338</v>
      </c>
      <c r="B23" s="935"/>
      <c r="C23" s="935"/>
      <c r="D23" s="935"/>
      <c r="E23" s="348"/>
      <c r="F23" s="348"/>
      <c r="G23" s="348"/>
      <c r="H23" s="348"/>
      <c r="I23" s="236"/>
      <c r="J23" s="236"/>
      <c r="K23" s="236"/>
      <c r="L23" s="236"/>
      <c r="M23" s="236"/>
      <c r="N23" s="86">
        <v>55</v>
      </c>
    </row>
    <row r="27" spans="1:14" x14ac:dyDescent="0.25">
      <c r="A27" s="352">
        <v>847</v>
      </c>
      <c r="B27" s="352">
        <v>717</v>
      </c>
      <c r="C27" s="352">
        <v>615</v>
      </c>
      <c r="D27" s="353">
        <v>830.5</v>
      </c>
      <c r="E27" s="352">
        <v>917</v>
      </c>
      <c r="F27" s="352">
        <v>831</v>
      </c>
      <c r="G27" s="353">
        <v>650.79999999999995</v>
      </c>
      <c r="H27" s="352">
        <v>507</v>
      </c>
      <c r="I27" s="352">
        <v>433</v>
      </c>
      <c r="J27" s="353">
        <v>399.3</v>
      </c>
      <c r="K27" s="352">
        <v>395</v>
      </c>
      <c r="L27" s="353">
        <v>552.5</v>
      </c>
      <c r="M27" s="353">
        <f t="shared" ref="M27:M34" si="3">SUM(A27:L27)</f>
        <v>7695.1</v>
      </c>
      <c r="N27" s="87">
        <f>M27/12</f>
        <v>641.25833333333333</v>
      </c>
    </row>
    <row r="28" spans="1:14" x14ac:dyDescent="0.25">
      <c r="A28" s="354">
        <v>1152</v>
      </c>
      <c r="B28" s="354">
        <v>1340</v>
      </c>
      <c r="C28" s="354">
        <v>1220</v>
      </c>
      <c r="D28" s="354">
        <v>1244</v>
      </c>
      <c r="E28" s="354">
        <v>533</v>
      </c>
      <c r="F28" s="354">
        <v>1098</v>
      </c>
      <c r="G28" s="303">
        <v>764.3</v>
      </c>
      <c r="H28" s="354">
        <v>541</v>
      </c>
      <c r="I28" s="354">
        <v>431</v>
      </c>
      <c r="J28" s="354">
        <v>375</v>
      </c>
      <c r="K28" s="354">
        <v>410</v>
      </c>
      <c r="L28" s="303">
        <v>418.9</v>
      </c>
      <c r="M28" s="303">
        <f t="shared" si="3"/>
        <v>9527.1999999999989</v>
      </c>
      <c r="N28" s="87">
        <f t="shared" ref="N28:N34" si="4">M28/12</f>
        <v>793.93333333333328</v>
      </c>
    </row>
    <row r="29" spans="1:14" x14ac:dyDescent="0.25">
      <c r="A29" s="354">
        <v>50</v>
      </c>
      <c r="B29" s="354">
        <v>56</v>
      </c>
      <c r="C29" s="354">
        <v>70</v>
      </c>
      <c r="D29" s="354">
        <v>64</v>
      </c>
      <c r="E29" s="354">
        <v>70</v>
      </c>
      <c r="F29" s="354">
        <v>51</v>
      </c>
      <c r="G29" s="354">
        <v>29</v>
      </c>
      <c r="H29" s="354">
        <v>19</v>
      </c>
      <c r="I29" s="303">
        <v>11.8</v>
      </c>
      <c r="J29" s="354">
        <v>37</v>
      </c>
      <c r="K29" s="303">
        <v>8.9</v>
      </c>
      <c r="L29" s="303">
        <v>21.3</v>
      </c>
      <c r="M29" s="303">
        <f t="shared" si="3"/>
        <v>488</v>
      </c>
      <c r="N29" s="87">
        <f t="shared" si="4"/>
        <v>40.666666666666664</v>
      </c>
    </row>
    <row r="30" spans="1:14" x14ac:dyDescent="0.25">
      <c r="A30" s="452">
        <f t="shared" ref="A30:L30" si="5">SUM(A28:A29)</f>
        <v>1202</v>
      </c>
      <c r="B30" s="452">
        <f t="shared" si="5"/>
        <v>1396</v>
      </c>
      <c r="C30" s="452">
        <f t="shared" si="5"/>
        <v>1290</v>
      </c>
      <c r="D30" s="452">
        <f t="shared" si="5"/>
        <v>1308</v>
      </c>
      <c r="E30" s="452">
        <f t="shared" si="5"/>
        <v>603</v>
      </c>
      <c r="F30" s="452">
        <f t="shared" si="5"/>
        <v>1149</v>
      </c>
      <c r="G30" s="453">
        <f t="shared" si="5"/>
        <v>793.3</v>
      </c>
      <c r="H30" s="452">
        <f t="shared" si="5"/>
        <v>560</v>
      </c>
      <c r="I30" s="453">
        <f t="shared" si="5"/>
        <v>442.8</v>
      </c>
      <c r="J30" s="452">
        <f t="shared" si="5"/>
        <v>412</v>
      </c>
      <c r="K30" s="453">
        <f t="shared" si="5"/>
        <v>418.9</v>
      </c>
      <c r="L30" s="453">
        <f t="shared" si="5"/>
        <v>440.2</v>
      </c>
      <c r="M30" s="453">
        <f t="shared" si="3"/>
        <v>10015.199999999999</v>
      </c>
      <c r="N30" s="87">
        <f t="shared" si="4"/>
        <v>834.59999999999991</v>
      </c>
    </row>
    <row r="31" spans="1:14" x14ac:dyDescent="0.25">
      <c r="A31" s="354">
        <v>1361</v>
      </c>
      <c r="B31" s="354">
        <v>1397</v>
      </c>
      <c r="C31" s="354">
        <v>1450</v>
      </c>
      <c r="D31" s="354">
        <v>1291</v>
      </c>
      <c r="E31" s="354">
        <v>1387</v>
      </c>
      <c r="F31" s="354">
        <v>1274</v>
      </c>
      <c r="G31" s="354">
        <v>916</v>
      </c>
      <c r="H31" s="354">
        <v>897</v>
      </c>
      <c r="I31" s="354">
        <v>774</v>
      </c>
      <c r="J31" s="303">
        <v>791.1</v>
      </c>
      <c r="K31" s="451">
        <v>771.8</v>
      </c>
      <c r="L31" s="451">
        <v>812.9</v>
      </c>
      <c r="M31" s="451">
        <f t="shared" si="3"/>
        <v>13122.8</v>
      </c>
      <c r="N31" s="87">
        <f t="shared" si="4"/>
        <v>1093.5666666666666</v>
      </c>
    </row>
    <row r="32" spans="1:14" x14ac:dyDescent="0.25">
      <c r="A32" s="354">
        <v>196</v>
      </c>
      <c r="B32" s="354">
        <v>215</v>
      </c>
      <c r="C32" s="354">
        <v>211</v>
      </c>
      <c r="D32" s="354">
        <v>194</v>
      </c>
      <c r="E32" s="354">
        <v>179</v>
      </c>
      <c r="F32" s="354">
        <v>147</v>
      </c>
      <c r="G32" s="354">
        <v>95</v>
      </c>
      <c r="H32" s="354">
        <v>145</v>
      </c>
      <c r="I32" s="354">
        <v>123</v>
      </c>
      <c r="J32" s="354">
        <v>197</v>
      </c>
      <c r="K32" s="303">
        <v>132.80000000000001</v>
      </c>
      <c r="L32" s="354">
        <v>168</v>
      </c>
      <c r="M32" s="354">
        <f t="shared" si="3"/>
        <v>2002.8</v>
      </c>
      <c r="N32" s="87">
        <f t="shared" si="4"/>
        <v>166.9</v>
      </c>
    </row>
    <row r="33" spans="1:14" x14ac:dyDescent="0.25">
      <c r="A33" s="454">
        <f t="shared" ref="A33:L33" si="6">SUM(A31:A32)</f>
        <v>1557</v>
      </c>
      <c r="B33" s="454">
        <f t="shared" si="6"/>
        <v>1612</v>
      </c>
      <c r="C33" s="454">
        <f t="shared" si="6"/>
        <v>1661</v>
      </c>
      <c r="D33" s="454">
        <f t="shared" si="6"/>
        <v>1485</v>
      </c>
      <c r="E33" s="454">
        <f t="shared" si="6"/>
        <v>1566</v>
      </c>
      <c r="F33" s="454">
        <f t="shared" si="6"/>
        <v>1421</v>
      </c>
      <c r="G33" s="454">
        <f t="shared" si="6"/>
        <v>1011</v>
      </c>
      <c r="H33" s="454">
        <f t="shared" si="6"/>
        <v>1042</v>
      </c>
      <c r="I33" s="454">
        <f t="shared" si="6"/>
        <v>897</v>
      </c>
      <c r="J33" s="455">
        <f t="shared" si="6"/>
        <v>988.1</v>
      </c>
      <c r="K33" s="455">
        <f t="shared" si="6"/>
        <v>904.59999999999991</v>
      </c>
      <c r="L33" s="455">
        <f t="shared" si="6"/>
        <v>980.9</v>
      </c>
      <c r="M33" s="455">
        <f t="shared" si="3"/>
        <v>15125.6</v>
      </c>
      <c r="N33" s="87">
        <f t="shared" si="4"/>
        <v>1260.4666666666667</v>
      </c>
    </row>
    <row r="34" spans="1:14" ht="15.75" thickBot="1" x14ac:dyDescent="0.3">
      <c r="A34" s="355">
        <f>A27+A30+A33</f>
        <v>3606</v>
      </c>
      <c r="B34" s="355">
        <f t="shared" ref="B34" si="7">B27+B30+B33</f>
        <v>3725</v>
      </c>
      <c r="C34" s="355">
        <f t="shared" ref="C34" si="8">C27+C30+C33</f>
        <v>3566</v>
      </c>
      <c r="D34" s="456">
        <f t="shared" ref="D34" si="9">D27+D30+D33</f>
        <v>3623.5</v>
      </c>
      <c r="E34" s="355">
        <f t="shared" ref="E34" si="10">E27+E30+E33</f>
        <v>3086</v>
      </c>
      <c r="F34" s="355">
        <f t="shared" ref="F34" si="11">F27+F30+F33</f>
        <v>3401</v>
      </c>
      <c r="G34" s="456">
        <f t="shared" ref="G34" si="12">G27+G30+G33</f>
        <v>2455.1</v>
      </c>
      <c r="H34" s="355">
        <f t="shared" ref="H34" si="13">H27+H30+H33</f>
        <v>2109</v>
      </c>
      <c r="I34" s="456">
        <f t="shared" ref="I34" si="14">I27+I30+I33</f>
        <v>1772.8</v>
      </c>
      <c r="J34" s="456">
        <f t="shared" ref="J34" si="15">J27+J30+J33</f>
        <v>1799.4</v>
      </c>
      <c r="K34" s="456">
        <f t="shared" ref="K34" si="16">K27+K30+K33</f>
        <v>1718.5</v>
      </c>
      <c r="L34" s="456">
        <f t="shared" ref="L34" si="17">L27+L30+L33</f>
        <v>1973.6</v>
      </c>
      <c r="M34" s="456">
        <f t="shared" si="3"/>
        <v>32835.9</v>
      </c>
      <c r="N34" s="87">
        <f t="shared" si="4"/>
        <v>2736.3250000000003</v>
      </c>
    </row>
    <row r="35" spans="1:14" ht="15.75" thickTop="1" x14ac:dyDescent="0.25"/>
  </sheetData>
  <mergeCells count="9">
    <mergeCell ref="A1:N1"/>
    <mergeCell ref="A2:N2"/>
    <mergeCell ref="N3:N4"/>
    <mergeCell ref="A23:D23"/>
    <mergeCell ref="A3:A4"/>
    <mergeCell ref="B3:M3"/>
    <mergeCell ref="A22:K22"/>
    <mergeCell ref="A17:H17"/>
    <mergeCell ref="A14:K14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C52"/>
  <sheetViews>
    <sheetView rightToLeft="1" view="pageBreakPreview" topLeftCell="A37" zoomScale="120" zoomScaleSheetLayoutView="120" workbookViewId="0">
      <selection activeCell="N52" sqref="N52"/>
    </sheetView>
  </sheetViews>
  <sheetFormatPr defaultRowHeight="15" x14ac:dyDescent="0.25"/>
  <cols>
    <col min="1" max="1" width="12" customWidth="1"/>
    <col min="2" max="11" width="9.5703125" customWidth="1"/>
    <col min="12" max="12" width="8.5703125" customWidth="1"/>
    <col min="13" max="13" width="9.5703125" customWidth="1"/>
  </cols>
  <sheetData>
    <row r="1" spans="1:29" ht="21.75" customHeight="1" x14ac:dyDescent="0.25">
      <c r="A1" s="881" t="s">
        <v>398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</row>
    <row r="2" spans="1:29" ht="21.75" customHeight="1" x14ac:dyDescent="0.25">
      <c r="A2" s="944" t="s">
        <v>554</v>
      </c>
      <c r="B2" s="944"/>
      <c r="C2" s="944"/>
      <c r="D2" s="944"/>
      <c r="E2" s="944"/>
      <c r="F2" s="944"/>
      <c r="G2" s="944"/>
      <c r="H2" s="944"/>
      <c r="I2" s="944"/>
      <c r="J2" s="944"/>
      <c r="K2" s="944"/>
      <c r="L2" s="944"/>
      <c r="M2" s="944"/>
      <c r="N2" s="944"/>
    </row>
    <row r="3" spans="1:29" ht="21.75" customHeight="1" thickBot="1" x14ac:dyDescent="0.3">
      <c r="A3" s="932" t="s">
        <v>248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  <c r="L3" s="932"/>
      <c r="M3" s="932"/>
      <c r="N3" s="932"/>
    </row>
    <row r="4" spans="1:29" ht="25.5" customHeight="1" thickTop="1" x14ac:dyDescent="0.25">
      <c r="A4" s="922" t="s">
        <v>247</v>
      </c>
      <c r="B4" s="926" t="s">
        <v>249</v>
      </c>
      <c r="C4" s="926"/>
      <c r="D4" s="926"/>
      <c r="E4" s="926"/>
      <c r="F4" s="926"/>
      <c r="G4" s="926"/>
      <c r="H4" s="926"/>
      <c r="I4" s="926"/>
      <c r="J4" s="926"/>
      <c r="K4" s="926"/>
      <c r="L4" s="926"/>
      <c r="M4" s="926"/>
      <c r="N4" s="900" t="s">
        <v>476</v>
      </c>
    </row>
    <row r="5" spans="1:29" ht="25.5" customHeight="1" x14ac:dyDescent="0.25">
      <c r="A5" s="928"/>
      <c r="B5" s="408" t="s">
        <v>23</v>
      </c>
      <c r="C5" s="408" t="s">
        <v>24</v>
      </c>
      <c r="D5" s="408" t="s">
        <v>44</v>
      </c>
      <c r="E5" s="408" t="s">
        <v>26</v>
      </c>
      <c r="F5" s="408" t="s">
        <v>27</v>
      </c>
      <c r="G5" s="408" t="s">
        <v>28</v>
      </c>
      <c r="H5" s="408" t="s">
        <v>29</v>
      </c>
      <c r="I5" s="408" t="s">
        <v>45</v>
      </c>
      <c r="J5" s="408" t="s">
        <v>31</v>
      </c>
      <c r="K5" s="408" t="s">
        <v>244</v>
      </c>
      <c r="L5" s="408" t="s">
        <v>245</v>
      </c>
      <c r="M5" s="408" t="s">
        <v>246</v>
      </c>
      <c r="N5" s="901"/>
    </row>
    <row r="6" spans="1:29" ht="24" customHeight="1" x14ac:dyDescent="0.25">
      <c r="A6" s="135" t="s">
        <v>267</v>
      </c>
      <c r="B6" s="129">
        <v>5.23</v>
      </c>
      <c r="C6" s="129">
        <v>8.36</v>
      </c>
      <c r="D6" s="129">
        <v>6.65</v>
      </c>
      <c r="E6" s="129">
        <v>17</v>
      </c>
      <c r="F6" s="129">
        <v>22.33</v>
      </c>
      <c r="G6" s="129">
        <v>9.5</v>
      </c>
      <c r="H6" s="129">
        <v>2</v>
      </c>
      <c r="I6" s="129">
        <v>0</v>
      </c>
      <c r="J6" s="129">
        <v>3</v>
      </c>
      <c r="K6" s="129">
        <v>5</v>
      </c>
      <c r="L6" s="129">
        <v>25.33</v>
      </c>
      <c r="M6" s="129">
        <v>7.88</v>
      </c>
      <c r="N6" s="129">
        <v>112.27999999999999</v>
      </c>
      <c r="P6" s="129">
        <v>5.23</v>
      </c>
      <c r="Q6" s="129">
        <v>8.36</v>
      </c>
      <c r="R6" s="129">
        <v>6.65</v>
      </c>
      <c r="S6" s="129">
        <v>17</v>
      </c>
      <c r="T6" s="129">
        <v>22.33</v>
      </c>
      <c r="U6" s="129">
        <v>9.5</v>
      </c>
      <c r="V6" s="129">
        <v>2</v>
      </c>
      <c r="W6" s="129">
        <v>0</v>
      </c>
      <c r="X6" s="129">
        <v>3</v>
      </c>
      <c r="Y6" s="129">
        <v>5</v>
      </c>
      <c r="Z6" s="129">
        <v>25.33</v>
      </c>
      <c r="AA6" s="129">
        <v>7.88</v>
      </c>
      <c r="AB6" s="19">
        <f>SUM(P6:AA6)</f>
        <v>112.27999999999999</v>
      </c>
      <c r="AC6" s="19">
        <f>AB6/12</f>
        <v>9.3566666666666656</v>
      </c>
    </row>
    <row r="7" spans="1:29" ht="24" customHeight="1" x14ac:dyDescent="0.25">
      <c r="A7" s="62" t="s">
        <v>268</v>
      </c>
      <c r="B7" s="202">
        <v>0</v>
      </c>
      <c r="C7" s="202">
        <v>0</v>
      </c>
      <c r="D7" s="202">
        <v>0</v>
      </c>
      <c r="E7" s="202">
        <v>0</v>
      </c>
      <c r="F7" s="202">
        <v>0</v>
      </c>
      <c r="G7" s="202">
        <v>0</v>
      </c>
      <c r="H7" s="202">
        <v>0</v>
      </c>
      <c r="I7" s="202">
        <v>0</v>
      </c>
      <c r="J7" s="202">
        <v>0</v>
      </c>
      <c r="K7" s="202">
        <v>0</v>
      </c>
      <c r="L7" s="202">
        <v>0</v>
      </c>
      <c r="M7" s="202">
        <v>9</v>
      </c>
      <c r="N7" s="202">
        <v>9</v>
      </c>
      <c r="P7" s="202">
        <v>0</v>
      </c>
      <c r="Q7" s="202">
        <v>0</v>
      </c>
      <c r="R7" s="202">
        <v>0</v>
      </c>
      <c r="S7" s="202">
        <v>0</v>
      </c>
      <c r="T7" s="202">
        <v>0</v>
      </c>
      <c r="U7" s="202">
        <v>0</v>
      </c>
      <c r="V7" s="202">
        <v>0</v>
      </c>
      <c r="W7" s="202">
        <v>0</v>
      </c>
      <c r="X7" s="202">
        <v>0</v>
      </c>
      <c r="Y7" s="202">
        <v>0</v>
      </c>
      <c r="Z7" s="202">
        <v>0</v>
      </c>
      <c r="AA7" s="202">
        <v>9</v>
      </c>
      <c r="AB7" s="19">
        <f>SUM(P7:AA7)</f>
        <v>9</v>
      </c>
      <c r="AC7" s="19">
        <f t="shared" ref="AC7:AC8" si="0">AB7/12</f>
        <v>0.75</v>
      </c>
    </row>
    <row r="8" spans="1:29" ht="24" customHeight="1" thickBot="1" x14ac:dyDescent="0.3">
      <c r="A8" s="201" t="s">
        <v>294</v>
      </c>
      <c r="B8" s="203">
        <f t="shared" ref="B8:L8" si="1">SUM(B6:B7)</f>
        <v>5.23</v>
      </c>
      <c r="C8" s="203">
        <f t="shared" si="1"/>
        <v>8.36</v>
      </c>
      <c r="D8" s="203">
        <f t="shared" si="1"/>
        <v>6.65</v>
      </c>
      <c r="E8" s="203">
        <f t="shared" si="1"/>
        <v>17</v>
      </c>
      <c r="F8" s="203">
        <f t="shared" si="1"/>
        <v>22.33</v>
      </c>
      <c r="G8" s="203">
        <f t="shared" si="1"/>
        <v>9.5</v>
      </c>
      <c r="H8" s="203">
        <f t="shared" si="1"/>
        <v>2</v>
      </c>
      <c r="I8" s="203">
        <f t="shared" si="1"/>
        <v>0</v>
      </c>
      <c r="J8" s="203">
        <f t="shared" si="1"/>
        <v>3</v>
      </c>
      <c r="K8" s="203">
        <f t="shared" si="1"/>
        <v>5</v>
      </c>
      <c r="L8" s="203">
        <f t="shared" si="1"/>
        <v>25.33</v>
      </c>
      <c r="M8" s="203">
        <v>16.88</v>
      </c>
      <c r="N8" s="203">
        <v>121.27999999999999</v>
      </c>
      <c r="P8" s="203">
        <f t="shared" ref="P8:AA8" si="2">SUM(P6:P7)</f>
        <v>5.23</v>
      </c>
      <c r="Q8" s="203">
        <f t="shared" si="2"/>
        <v>8.36</v>
      </c>
      <c r="R8" s="203">
        <f t="shared" si="2"/>
        <v>6.65</v>
      </c>
      <c r="S8" s="203">
        <f t="shared" si="2"/>
        <v>17</v>
      </c>
      <c r="T8" s="203">
        <f t="shared" si="2"/>
        <v>22.33</v>
      </c>
      <c r="U8" s="203">
        <f t="shared" si="2"/>
        <v>9.5</v>
      </c>
      <c r="V8" s="203">
        <f t="shared" si="2"/>
        <v>2</v>
      </c>
      <c r="W8" s="203">
        <f t="shared" si="2"/>
        <v>0</v>
      </c>
      <c r="X8" s="203">
        <f t="shared" si="2"/>
        <v>3</v>
      </c>
      <c r="Y8" s="203">
        <f t="shared" si="2"/>
        <v>5</v>
      </c>
      <c r="Z8" s="203">
        <f t="shared" si="2"/>
        <v>25.33</v>
      </c>
      <c r="AA8" s="203">
        <f t="shared" si="2"/>
        <v>16.88</v>
      </c>
      <c r="AB8" s="19">
        <f>SUM(P8:AA8)</f>
        <v>121.27999999999999</v>
      </c>
      <c r="AC8" s="19">
        <f t="shared" si="0"/>
        <v>10.106666666666666</v>
      </c>
    </row>
    <row r="9" spans="1:29" ht="15.75" thickTop="1" x14ac:dyDescent="0.25">
      <c r="A9" s="21"/>
      <c r="B9" s="1050"/>
      <c r="C9" s="1050"/>
      <c r="D9" s="1050"/>
      <c r="E9" s="21"/>
      <c r="F9" s="21"/>
      <c r="G9" s="21"/>
      <c r="H9" s="21"/>
      <c r="I9" s="21"/>
      <c r="J9" s="21"/>
      <c r="K9" s="21"/>
      <c r="L9" s="21"/>
      <c r="M9" s="21"/>
    </row>
    <row r="10" spans="1:29" ht="21.75" customHeight="1" thickBot="1" x14ac:dyDescent="0.3">
      <c r="A10" s="1030" t="s">
        <v>250</v>
      </c>
      <c r="B10" s="1030"/>
      <c r="C10" s="1030"/>
      <c r="D10" s="1030"/>
      <c r="E10" s="1030"/>
      <c r="F10" s="1030"/>
      <c r="G10" s="1030"/>
      <c r="H10" s="1030"/>
      <c r="I10" s="1030"/>
      <c r="J10" s="1030"/>
      <c r="K10" s="1030"/>
      <c r="L10" s="1030"/>
      <c r="M10" s="1030"/>
      <c r="N10" s="1030"/>
    </row>
    <row r="11" spans="1:29" ht="25.5" customHeight="1" thickTop="1" x14ac:dyDescent="0.25">
      <c r="A11" s="922" t="s">
        <v>247</v>
      </c>
      <c r="B11" s="926" t="s">
        <v>249</v>
      </c>
      <c r="C11" s="926"/>
      <c r="D11" s="926"/>
      <c r="E11" s="926"/>
      <c r="F11" s="926"/>
      <c r="G11" s="926"/>
      <c r="H11" s="926"/>
      <c r="I11" s="926"/>
      <c r="J11" s="926"/>
      <c r="K11" s="926"/>
      <c r="L11" s="926"/>
      <c r="M11" s="926"/>
      <c r="N11" s="900" t="s">
        <v>476</v>
      </c>
    </row>
    <row r="12" spans="1:29" ht="25.5" customHeight="1" x14ac:dyDescent="0.25">
      <c r="A12" s="928"/>
      <c r="B12" s="408" t="s">
        <v>23</v>
      </c>
      <c r="C12" s="408" t="s">
        <v>24</v>
      </c>
      <c r="D12" s="408" t="s">
        <v>44</v>
      </c>
      <c r="E12" s="408" t="s">
        <v>26</v>
      </c>
      <c r="F12" s="408" t="s">
        <v>27</v>
      </c>
      <c r="G12" s="408" t="s">
        <v>28</v>
      </c>
      <c r="H12" s="408" t="s">
        <v>29</v>
      </c>
      <c r="I12" s="408" t="s">
        <v>45</v>
      </c>
      <c r="J12" s="408" t="s">
        <v>31</v>
      </c>
      <c r="K12" s="408" t="s">
        <v>244</v>
      </c>
      <c r="L12" s="408" t="s">
        <v>245</v>
      </c>
      <c r="M12" s="408" t="s">
        <v>246</v>
      </c>
      <c r="N12" s="901"/>
    </row>
    <row r="13" spans="1:29" ht="24" customHeight="1" x14ac:dyDescent="0.25">
      <c r="A13" s="135" t="s">
        <v>269</v>
      </c>
      <c r="B13" s="129">
        <v>0.3</v>
      </c>
      <c r="C13" s="129">
        <v>1.53</v>
      </c>
      <c r="D13" s="129">
        <v>1.33</v>
      </c>
      <c r="E13" s="129">
        <v>1.6</v>
      </c>
      <c r="F13" s="129">
        <v>1.1499999999999999</v>
      </c>
      <c r="G13" s="281">
        <v>0</v>
      </c>
      <c r="H13" s="129">
        <v>0</v>
      </c>
      <c r="I13" s="129">
        <v>0.9</v>
      </c>
      <c r="J13" s="129">
        <v>1.3</v>
      </c>
      <c r="K13" s="129">
        <v>0.95</v>
      </c>
      <c r="L13" s="129">
        <v>1.2</v>
      </c>
      <c r="M13" s="129">
        <v>1.6</v>
      </c>
      <c r="N13" s="129">
        <f t="shared" ref="N13:N18" si="3">SUM(B13:M13)</f>
        <v>11.86</v>
      </c>
    </row>
    <row r="14" spans="1:29" ht="24" customHeight="1" x14ac:dyDescent="0.25">
      <c r="A14" s="120" t="s">
        <v>270</v>
      </c>
      <c r="B14" s="112">
        <v>1.3</v>
      </c>
      <c r="C14" s="112">
        <v>2.5499999999999998</v>
      </c>
      <c r="D14" s="112">
        <v>2.23</v>
      </c>
      <c r="E14" s="112">
        <v>2.9</v>
      </c>
      <c r="F14" s="112">
        <v>2.5</v>
      </c>
      <c r="G14" s="282">
        <v>0</v>
      </c>
      <c r="H14" s="112">
        <v>0</v>
      </c>
      <c r="I14" s="112">
        <v>1.95</v>
      </c>
      <c r="J14" s="112">
        <v>2.2000000000000002</v>
      </c>
      <c r="K14" s="112">
        <v>1.75</v>
      </c>
      <c r="L14" s="112">
        <v>2.25</v>
      </c>
      <c r="M14" s="112">
        <v>2.5499999999999998</v>
      </c>
      <c r="N14" s="112">
        <f t="shared" si="3"/>
        <v>22.18</v>
      </c>
    </row>
    <row r="15" spans="1:29" ht="24" customHeight="1" x14ac:dyDescent="0.25">
      <c r="A15" s="120" t="s">
        <v>271</v>
      </c>
      <c r="B15" s="112">
        <v>33.25</v>
      </c>
      <c r="C15" s="112">
        <v>28.88</v>
      </c>
      <c r="D15" s="112">
        <v>22.57</v>
      </c>
      <c r="E15" s="112">
        <v>47.7</v>
      </c>
      <c r="F15" s="112">
        <v>25.1</v>
      </c>
      <c r="G15" s="282">
        <v>14.5</v>
      </c>
      <c r="H15" s="112">
        <v>0.3</v>
      </c>
      <c r="I15" s="112">
        <v>0</v>
      </c>
      <c r="J15" s="112">
        <v>0</v>
      </c>
      <c r="K15" s="112">
        <v>7.55</v>
      </c>
      <c r="L15" s="112">
        <v>7.6</v>
      </c>
      <c r="M15" s="112">
        <v>0</v>
      </c>
      <c r="N15" s="112">
        <f t="shared" si="3"/>
        <v>187.45</v>
      </c>
    </row>
    <row r="16" spans="1:29" ht="24" customHeight="1" x14ac:dyDescent="0.25">
      <c r="A16" s="120" t="s">
        <v>272</v>
      </c>
      <c r="B16" s="112">
        <v>2.6</v>
      </c>
      <c r="C16" s="112">
        <v>3.13</v>
      </c>
      <c r="D16" s="112">
        <v>3.05</v>
      </c>
      <c r="E16" s="112">
        <v>3.8</v>
      </c>
      <c r="F16" s="112">
        <v>3.25</v>
      </c>
      <c r="G16" s="282">
        <v>1.95</v>
      </c>
      <c r="H16" s="112">
        <v>0.6</v>
      </c>
      <c r="I16" s="112">
        <v>2.5499999999999998</v>
      </c>
      <c r="J16" s="112">
        <v>3.4</v>
      </c>
      <c r="K16" s="112">
        <v>2.5</v>
      </c>
      <c r="L16" s="112">
        <v>3.75</v>
      </c>
      <c r="M16" s="112">
        <v>6.7</v>
      </c>
      <c r="N16" s="112">
        <f t="shared" si="3"/>
        <v>37.28</v>
      </c>
    </row>
    <row r="17" spans="1:14" ht="24" customHeight="1" x14ac:dyDescent="0.25">
      <c r="A17" s="110" t="s">
        <v>273</v>
      </c>
      <c r="B17" s="204">
        <v>5.8</v>
      </c>
      <c r="C17" s="204">
        <v>10.25</v>
      </c>
      <c r="D17" s="204">
        <v>4.25</v>
      </c>
      <c r="E17" s="204">
        <v>8.3000000000000007</v>
      </c>
      <c r="F17" s="204">
        <v>12.7</v>
      </c>
      <c r="G17" s="283">
        <v>13.13</v>
      </c>
      <c r="H17" s="204">
        <v>6.5</v>
      </c>
      <c r="I17" s="204">
        <v>7.88</v>
      </c>
      <c r="J17" s="204">
        <v>18.53</v>
      </c>
      <c r="K17" s="204">
        <v>14.55</v>
      </c>
      <c r="L17" s="204">
        <v>9.4</v>
      </c>
      <c r="M17" s="204">
        <v>10.11</v>
      </c>
      <c r="N17" s="204">
        <f t="shared" si="3"/>
        <v>121.4</v>
      </c>
    </row>
    <row r="18" spans="1:14" ht="24" customHeight="1" thickBot="1" x14ac:dyDescent="0.3">
      <c r="A18" s="201" t="s">
        <v>294</v>
      </c>
      <c r="B18" s="203">
        <f t="shared" ref="B18:M18" si="4">SUM(B13:B17)</f>
        <v>43.25</v>
      </c>
      <c r="C18" s="203">
        <f t="shared" si="4"/>
        <v>46.34</v>
      </c>
      <c r="D18" s="203">
        <f t="shared" si="4"/>
        <v>33.43</v>
      </c>
      <c r="E18" s="203">
        <f t="shared" si="4"/>
        <v>64.3</v>
      </c>
      <c r="F18" s="203">
        <f t="shared" si="4"/>
        <v>44.7</v>
      </c>
      <c r="G18" s="284">
        <f t="shared" si="4"/>
        <v>29.58</v>
      </c>
      <c r="H18" s="203">
        <f t="shared" si="4"/>
        <v>7.4</v>
      </c>
      <c r="I18" s="203">
        <f t="shared" si="4"/>
        <v>13.280000000000001</v>
      </c>
      <c r="J18" s="203">
        <f t="shared" si="4"/>
        <v>25.43</v>
      </c>
      <c r="K18" s="203">
        <f t="shared" si="4"/>
        <v>27.3</v>
      </c>
      <c r="L18" s="203">
        <f t="shared" si="4"/>
        <v>24.200000000000003</v>
      </c>
      <c r="M18" s="203">
        <f t="shared" si="4"/>
        <v>20.96</v>
      </c>
      <c r="N18" s="203">
        <f t="shared" si="3"/>
        <v>380.16999999999996</v>
      </c>
    </row>
    <row r="19" spans="1:14" ht="16.5" customHeight="1" thickTop="1" x14ac:dyDescent="0.2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268"/>
      <c r="N19" s="268" t="s">
        <v>131</v>
      </c>
    </row>
    <row r="20" spans="1:14" x14ac:dyDescent="0.25">
      <c r="A20" s="919"/>
      <c r="B20" s="919"/>
      <c r="C20" s="919"/>
      <c r="D20" s="919"/>
      <c r="E20" s="919"/>
      <c r="F20" s="919"/>
      <c r="G20" s="919"/>
      <c r="H20" s="919"/>
      <c r="I20" s="21"/>
      <c r="J20" s="21"/>
      <c r="K20" s="21"/>
      <c r="L20" s="21"/>
      <c r="M20" s="21"/>
    </row>
    <row r="21" spans="1:14" x14ac:dyDescent="0.25">
      <c r="A21" s="887" t="s">
        <v>8</v>
      </c>
      <c r="B21" s="887"/>
      <c r="C21" s="887"/>
      <c r="D21" s="887"/>
      <c r="E21" s="887"/>
      <c r="F21" s="887"/>
      <c r="G21" s="887"/>
      <c r="H21" s="887"/>
      <c r="I21" s="887"/>
      <c r="J21" s="21"/>
      <c r="K21" s="21"/>
      <c r="L21" s="21"/>
      <c r="M21" s="21"/>
    </row>
    <row r="22" spans="1:14" x14ac:dyDescent="0.25">
      <c r="J22" s="21"/>
      <c r="K22" s="21"/>
      <c r="L22" s="21"/>
      <c r="M22" s="21"/>
    </row>
    <row r="23" spans="1:14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4" ht="13.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4" ht="20.25" customHeight="1" x14ac:dyDescent="0.25">
      <c r="A25" s="304" t="s">
        <v>338</v>
      </c>
      <c r="B25" s="304"/>
      <c r="C25" s="86"/>
      <c r="D25" s="88"/>
      <c r="E25" s="88"/>
      <c r="F25" s="918"/>
      <c r="G25" s="918"/>
      <c r="H25" s="918"/>
      <c r="I25" s="88"/>
      <c r="J25" s="88"/>
      <c r="K25" s="88"/>
      <c r="L25" s="88"/>
      <c r="M25" s="88"/>
      <c r="N25" s="213">
        <v>56</v>
      </c>
    </row>
    <row r="26" spans="1:14" ht="21.75" customHeight="1" x14ac:dyDescent="0.25">
      <c r="A26" s="881" t="s">
        <v>398</v>
      </c>
      <c r="B26" s="881"/>
      <c r="C26" s="881"/>
      <c r="D26" s="881"/>
      <c r="E26" s="881"/>
      <c r="F26" s="881"/>
      <c r="G26" s="881"/>
      <c r="H26" s="881"/>
      <c r="I26" s="881"/>
      <c r="J26" s="881"/>
      <c r="K26" s="881"/>
      <c r="L26" s="881"/>
      <c r="M26" s="881"/>
    </row>
    <row r="27" spans="1:14" ht="21.75" customHeight="1" x14ac:dyDescent="0.25">
      <c r="A27" s="944" t="s">
        <v>593</v>
      </c>
      <c r="B27" s="944"/>
      <c r="C27" s="944"/>
      <c r="D27" s="944"/>
      <c r="E27" s="944"/>
      <c r="F27" s="944"/>
      <c r="G27" s="944"/>
      <c r="H27" s="944"/>
      <c r="I27" s="944"/>
      <c r="J27" s="944"/>
      <c r="K27" s="944"/>
      <c r="L27" s="944"/>
      <c r="M27" s="944"/>
    </row>
    <row r="28" spans="1:14" ht="21.75" customHeight="1" thickBot="1" x14ac:dyDescent="0.3">
      <c r="A28" s="932" t="s">
        <v>329</v>
      </c>
      <c r="B28" s="932"/>
      <c r="C28" s="932"/>
      <c r="D28" s="932"/>
      <c r="E28" s="932"/>
      <c r="F28" s="932"/>
      <c r="G28" s="932"/>
      <c r="H28" s="932"/>
      <c r="I28" s="932"/>
      <c r="J28" s="932"/>
      <c r="K28" s="932"/>
      <c r="L28" s="932"/>
      <c r="M28" s="932"/>
    </row>
    <row r="29" spans="1:14" ht="27" customHeight="1" thickTop="1" x14ac:dyDescent="0.25">
      <c r="A29" s="922" t="s">
        <v>247</v>
      </c>
      <c r="B29" s="926" t="s">
        <v>249</v>
      </c>
      <c r="C29" s="926"/>
      <c r="D29" s="926"/>
      <c r="E29" s="926"/>
      <c r="F29" s="926"/>
      <c r="G29" s="926"/>
      <c r="H29" s="926"/>
      <c r="I29" s="926"/>
      <c r="J29" s="926"/>
      <c r="K29" s="926"/>
      <c r="L29" s="926"/>
      <c r="M29" s="926"/>
      <c r="N29" s="900" t="s">
        <v>477</v>
      </c>
    </row>
    <row r="30" spans="1:14" ht="24.75" customHeight="1" x14ac:dyDescent="0.25">
      <c r="A30" s="928"/>
      <c r="B30" s="408" t="s">
        <v>23</v>
      </c>
      <c r="C30" s="408" t="s">
        <v>24</v>
      </c>
      <c r="D30" s="408" t="s">
        <v>44</v>
      </c>
      <c r="E30" s="408" t="s">
        <v>26</v>
      </c>
      <c r="F30" s="408" t="s">
        <v>27</v>
      </c>
      <c r="G30" s="408" t="s">
        <v>28</v>
      </c>
      <c r="H30" s="408" t="s">
        <v>29</v>
      </c>
      <c r="I30" s="408" t="s">
        <v>45</v>
      </c>
      <c r="J30" s="408" t="s">
        <v>31</v>
      </c>
      <c r="K30" s="408" t="s">
        <v>244</v>
      </c>
      <c r="L30" s="408" t="s">
        <v>245</v>
      </c>
      <c r="M30" s="408" t="s">
        <v>246</v>
      </c>
      <c r="N30" s="901"/>
    </row>
    <row r="31" spans="1:14" ht="24" customHeight="1" x14ac:dyDescent="0.25">
      <c r="A31" s="208" t="s">
        <v>285</v>
      </c>
      <c r="B31" s="129">
        <v>10.5</v>
      </c>
      <c r="C31" s="129">
        <v>18</v>
      </c>
      <c r="D31" s="129">
        <v>7.67</v>
      </c>
      <c r="E31" s="129">
        <v>17</v>
      </c>
      <c r="F31" s="129">
        <v>14.33</v>
      </c>
      <c r="G31" s="281">
        <v>9</v>
      </c>
      <c r="H31" s="129">
        <v>5.33</v>
      </c>
      <c r="I31" s="129">
        <v>0</v>
      </c>
      <c r="J31" s="129">
        <v>0</v>
      </c>
      <c r="K31" s="129">
        <v>2</v>
      </c>
      <c r="L31" s="129">
        <v>12</v>
      </c>
      <c r="M31" s="129">
        <v>15</v>
      </c>
      <c r="N31" s="129">
        <f t="shared" ref="N31:N40" si="5">SUM(B31:M31)</f>
        <v>110.83</v>
      </c>
    </row>
    <row r="32" spans="1:14" ht="24" customHeight="1" x14ac:dyDescent="0.25">
      <c r="A32" s="120" t="s">
        <v>274</v>
      </c>
      <c r="B32" s="112">
        <v>11.25</v>
      </c>
      <c r="C32" s="112">
        <v>15</v>
      </c>
      <c r="D32" s="112">
        <v>0.67</v>
      </c>
      <c r="E32" s="112">
        <v>3</v>
      </c>
      <c r="F32" s="112">
        <v>18.329999999999998</v>
      </c>
      <c r="G32" s="282">
        <v>9.17</v>
      </c>
      <c r="H32" s="112">
        <v>3</v>
      </c>
      <c r="I32" s="112">
        <v>0</v>
      </c>
      <c r="J32" s="112">
        <v>0</v>
      </c>
      <c r="K32" s="112">
        <v>1.3</v>
      </c>
      <c r="L32" s="112">
        <v>11.36</v>
      </c>
      <c r="M32" s="112">
        <v>9.75</v>
      </c>
      <c r="N32" s="112">
        <f>SUM(B32:M32)</f>
        <v>82.83</v>
      </c>
    </row>
    <row r="33" spans="1:14" ht="24" customHeight="1" x14ac:dyDescent="0.25">
      <c r="A33" s="120" t="s">
        <v>275</v>
      </c>
      <c r="B33" s="112">
        <v>0</v>
      </c>
      <c r="C33" s="112">
        <v>0</v>
      </c>
      <c r="D33" s="112">
        <v>0</v>
      </c>
      <c r="E33" s="112">
        <v>0</v>
      </c>
      <c r="F33" s="112">
        <v>0</v>
      </c>
      <c r="G33" s="282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f t="shared" si="5"/>
        <v>0</v>
      </c>
    </row>
    <row r="34" spans="1:14" ht="24" customHeight="1" x14ac:dyDescent="0.25">
      <c r="A34" s="120" t="s">
        <v>327</v>
      </c>
      <c r="B34" s="112">
        <v>3.1</v>
      </c>
      <c r="C34" s="112">
        <v>3.25</v>
      </c>
      <c r="D34" s="112">
        <v>3.4</v>
      </c>
      <c r="E34" s="112">
        <v>2.9</v>
      </c>
      <c r="F34" s="112">
        <v>1.7</v>
      </c>
      <c r="G34" s="282">
        <v>0.91</v>
      </c>
      <c r="H34" s="112">
        <v>0.78</v>
      </c>
      <c r="I34" s="112">
        <v>1.4</v>
      </c>
      <c r="J34" s="112">
        <v>1.45</v>
      </c>
      <c r="K34" s="112">
        <v>1.1499999999999999</v>
      </c>
      <c r="L34" s="112">
        <v>1.25</v>
      </c>
      <c r="M34" s="112">
        <v>1.65</v>
      </c>
      <c r="N34" s="112">
        <f t="shared" si="5"/>
        <v>22.939999999999994</v>
      </c>
    </row>
    <row r="35" spans="1:14" ht="24" customHeight="1" x14ac:dyDescent="0.25">
      <c r="A35" s="120" t="s">
        <v>360</v>
      </c>
      <c r="B35" s="112">
        <v>2.9</v>
      </c>
      <c r="C35" s="112">
        <v>3</v>
      </c>
      <c r="D35" s="112">
        <v>3.07</v>
      </c>
      <c r="E35" s="112">
        <v>2.6</v>
      </c>
      <c r="F35" s="112">
        <v>1.55</v>
      </c>
      <c r="G35" s="282">
        <v>0.66</v>
      </c>
      <c r="H35" s="112">
        <v>0.56999999999999995</v>
      </c>
      <c r="I35" s="112">
        <v>1.1000000000000001</v>
      </c>
      <c r="J35" s="112">
        <v>1.45</v>
      </c>
      <c r="K35" s="112">
        <v>1.05</v>
      </c>
      <c r="L35" s="112">
        <v>1.1499999999999999</v>
      </c>
      <c r="M35" s="112">
        <v>1.45</v>
      </c>
      <c r="N35" s="204">
        <f t="shared" si="5"/>
        <v>20.55</v>
      </c>
    </row>
    <row r="36" spans="1:14" ht="24" customHeight="1" x14ac:dyDescent="0.25">
      <c r="A36" s="120" t="s">
        <v>328</v>
      </c>
      <c r="B36" s="112">
        <v>3.1</v>
      </c>
      <c r="C36" s="112">
        <v>3.13</v>
      </c>
      <c r="D36" s="112">
        <v>3.27</v>
      </c>
      <c r="E36" s="112">
        <v>2.8</v>
      </c>
      <c r="F36" s="112">
        <v>1.65</v>
      </c>
      <c r="G36" s="282">
        <v>0.63</v>
      </c>
      <c r="H36" s="112">
        <v>0.62</v>
      </c>
      <c r="I36" s="112">
        <v>1.1000000000000001</v>
      </c>
      <c r="J36" s="112">
        <v>1.5</v>
      </c>
      <c r="K36" s="112">
        <v>1.05</v>
      </c>
      <c r="L36" s="112">
        <v>1.1000000000000001</v>
      </c>
      <c r="M36" s="112">
        <v>1.55</v>
      </c>
      <c r="N36" s="204">
        <f t="shared" si="5"/>
        <v>21.500000000000004</v>
      </c>
    </row>
    <row r="37" spans="1:14" ht="24" customHeight="1" x14ac:dyDescent="0.25">
      <c r="A37" s="120" t="s">
        <v>276</v>
      </c>
      <c r="B37" s="112">
        <v>3.1</v>
      </c>
      <c r="C37" s="112">
        <v>3.05</v>
      </c>
      <c r="D37" s="112">
        <v>3.37</v>
      </c>
      <c r="E37" s="112">
        <v>2.8</v>
      </c>
      <c r="F37" s="112">
        <v>1.75</v>
      </c>
      <c r="G37" s="282">
        <v>0.88</v>
      </c>
      <c r="H37" s="112">
        <v>0.68</v>
      </c>
      <c r="I37" s="112">
        <v>1.1499999999999999</v>
      </c>
      <c r="J37" s="112">
        <v>1.55</v>
      </c>
      <c r="K37" s="112">
        <v>1.1499999999999999</v>
      </c>
      <c r="L37" s="112">
        <v>1.1499999999999999</v>
      </c>
      <c r="M37" s="112">
        <v>1.5</v>
      </c>
      <c r="N37" s="204">
        <f t="shared" si="5"/>
        <v>22.13</v>
      </c>
    </row>
    <row r="38" spans="1:14" ht="24" customHeight="1" x14ac:dyDescent="0.25">
      <c r="A38" s="120" t="s">
        <v>277</v>
      </c>
      <c r="B38" s="112">
        <v>2.8</v>
      </c>
      <c r="C38" s="112">
        <v>3.03</v>
      </c>
      <c r="D38" s="112">
        <v>3.1</v>
      </c>
      <c r="E38" s="112">
        <v>2.7</v>
      </c>
      <c r="F38" s="112">
        <v>1.55</v>
      </c>
      <c r="G38" s="282">
        <v>0.75</v>
      </c>
      <c r="H38" s="112">
        <v>0.61</v>
      </c>
      <c r="I38" s="112">
        <v>1.2</v>
      </c>
      <c r="J38" s="112">
        <v>1.4</v>
      </c>
      <c r="K38" s="112">
        <v>1</v>
      </c>
      <c r="L38" s="112">
        <v>1.1499999999999999</v>
      </c>
      <c r="M38" s="112">
        <v>1.45</v>
      </c>
      <c r="N38" s="204">
        <f t="shared" si="5"/>
        <v>20.739999999999995</v>
      </c>
    </row>
    <row r="39" spans="1:14" ht="24" customHeight="1" x14ac:dyDescent="0.25">
      <c r="A39" s="110" t="s">
        <v>326</v>
      </c>
      <c r="B39" s="204">
        <v>2.6</v>
      </c>
      <c r="C39" s="204">
        <v>3.65</v>
      </c>
      <c r="D39" s="204">
        <v>1.77</v>
      </c>
      <c r="E39" s="204">
        <v>8.4</v>
      </c>
      <c r="F39" s="204">
        <v>12.86</v>
      </c>
      <c r="G39" s="283">
        <v>9.5</v>
      </c>
      <c r="H39" s="204">
        <v>5.67</v>
      </c>
      <c r="I39" s="204">
        <v>5.4</v>
      </c>
      <c r="J39" s="204">
        <v>9.1</v>
      </c>
      <c r="K39" s="204">
        <v>4.8</v>
      </c>
      <c r="L39" s="204">
        <v>5.8</v>
      </c>
      <c r="M39" s="204">
        <v>5.93</v>
      </c>
      <c r="N39" s="204">
        <f>SUM(B39:M39)</f>
        <v>75.47999999999999</v>
      </c>
    </row>
    <row r="40" spans="1:14" ht="24" customHeight="1" thickBot="1" x14ac:dyDescent="0.3">
      <c r="A40" s="201" t="s">
        <v>294</v>
      </c>
      <c r="B40" s="203">
        <f t="shared" ref="B40:M40" si="6">SUM(B31:B39)</f>
        <v>39.35</v>
      </c>
      <c r="C40" s="203">
        <f t="shared" si="6"/>
        <v>52.11</v>
      </c>
      <c r="D40" s="203">
        <f t="shared" si="6"/>
        <v>26.320000000000004</v>
      </c>
      <c r="E40" s="203">
        <f t="shared" si="6"/>
        <v>42.2</v>
      </c>
      <c r="F40" s="203">
        <f t="shared" si="6"/>
        <v>53.719999999999992</v>
      </c>
      <c r="G40" s="284">
        <f t="shared" si="6"/>
        <v>31.5</v>
      </c>
      <c r="H40" s="203">
        <f t="shared" si="6"/>
        <v>17.259999999999998</v>
      </c>
      <c r="I40" s="203">
        <f t="shared" si="6"/>
        <v>11.350000000000001</v>
      </c>
      <c r="J40" s="203">
        <f t="shared" si="6"/>
        <v>16.45</v>
      </c>
      <c r="K40" s="203">
        <f t="shared" si="6"/>
        <v>13.5</v>
      </c>
      <c r="L40" s="203">
        <f t="shared" si="6"/>
        <v>34.959999999999994</v>
      </c>
      <c r="M40" s="203">
        <f t="shared" si="6"/>
        <v>38.28</v>
      </c>
      <c r="N40" s="203">
        <f t="shared" si="5"/>
        <v>377</v>
      </c>
    </row>
    <row r="41" spans="1:14" ht="5.25" customHeight="1" thickTop="1" x14ac:dyDescent="0.25">
      <c r="A41" s="269"/>
      <c r="B41" s="228"/>
      <c r="C41" s="270"/>
      <c r="D41" s="228"/>
      <c r="E41" s="228"/>
      <c r="F41" s="228"/>
      <c r="G41" s="271"/>
      <c r="H41" s="270"/>
      <c r="I41" s="228"/>
      <c r="J41" s="228"/>
      <c r="K41" s="228"/>
      <c r="L41" s="228"/>
      <c r="M41" s="228"/>
    </row>
    <row r="42" spans="1:14" ht="21.75" customHeight="1" x14ac:dyDescent="0.25">
      <c r="A42" s="887" t="s">
        <v>8</v>
      </c>
      <c r="B42" s="887"/>
      <c r="C42" s="887"/>
      <c r="D42" s="887"/>
      <c r="E42" s="887"/>
      <c r="F42" s="887"/>
      <c r="G42" s="887"/>
      <c r="H42" s="887"/>
      <c r="I42" s="887"/>
      <c r="J42" s="94"/>
      <c r="K42" s="94"/>
      <c r="L42" s="94"/>
      <c r="M42" s="94"/>
    </row>
    <row r="43" spans="1:14" ht="9" customHeight="1" x14ac:dyDescent="0.25">
      <c r="A43" s="919"/>
      <c r="B43" s="919"/>
      <c r="C43" s="919"/>
      <c r="D43" s="919"/>
      <c r="E43" s="919"/>
      <c r="F43" s="919"/>
      <c r="G43" s="919"/>
      <c r="H43" s="919"/>
      <c r="I43" s="21"/>
      <c r="J43" s="21"/>
      <c r="K43" s="21"/>
      <c r="L43" s="21"/>
      <c r="M43" s="21"/>
    </row>
    <row r="44" spans="1:14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4" ht="9" customHeight="1" x14ac:dyDescent="0.25">
      <c r="J45" s="21"/>
      <c r="K45" s="21"/>
      <c r="L45" s="21"/>
      <c r="M45" s="21"/>
    </row>
    <row r="46" spans="1:14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21"/>
      <c r="K46" s="21"/>
      <c r="L46" s="21"/>
      <c r="M46" s="21"/>
    </row>
    <row r="47" spans="1:14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21"/>
      <c r="K47" s="21"/>
      <c r="L47" s="21"/>
      <c r="M47" s="21"/>
    </row>
    <row r="48" spans="1:14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21"/>
      <c r="K48" s="21"/>
      <c r="L48" s="21"/>
      <c r="M48" s="21"/>
    </row>
    <row r="49" spans="1:14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21"/>
      <c r="K49" s="21"/>
      <c r="L49" s="21"/>
      <c r="M49" s="21"/>
    </row>
    <row r="50" spans="1:14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4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4" ht="21" customHeight="1" x14ac:dyDescent="0.25">
      <c r="A52" s="304" t="s">
        <v>338</v>
      </c>
      <c r="B52" s="304"/>
      <c r="C52" s="86"/>
      <c r="D52" s="265"/>
      <c r="E52" s="219"/>
      <c r="F52" s="918"/>
      <c r="G52" s="918"/>
      <c r="H52" s="918"/>
      <c r="I52" s="219"/>
      <c r="J52" s="219"/>
      <c r="K52" s="219"/>
      <c r="L52" s="219"/>
      <c r="M52" s="219"/>
      <c r="N52" s="86">
        <v>57</v>
      </c>
    </row>
  </sheetData>
  <mergeCells count="23">
    <mergeCell ref="N11:N12"/>
    <mergeCell ref="A4:A5"/>
    <mergeCell ref="B4:M4"/>
    <mergeCell ref="A1:N1"/>
    <mergeCell ref="A2:N2"/>
    <mergeCell ref="A3:N3"/>
    <mergeCell ref="N4:N5"/>
    <mergeCell ref="A43:H43"/>
    <mergeCell ref="A42:I42"/>
    <mergeCell ref="F52:H52"/>
    <mergeCell ref="B9:D9"/>
    <mergeCell ref="A20:H20"/>
    <mergeCell ref="A21:I21"/>
    <mergeCell ref="F25:H25"/>
    <mergeCell ref="A28:M28"/>
    <mergeCell ref="B29:M29"/>
    <mergeCell ref="A11:A12"/>
    <mergeCell ref="B11:M11"/>
    <mergeCell ref="A29:A30"/>
    <mergeCell ref="A26:M26"/>
    <mergeCell ref="A27:M27"/>
    <mergeCell ref="A10:N10"/>
    <mergeCell ref="N29:N30"/>
  </mergeCells>
  <printOptions horizontalCentered="1"/>
  <pageMargins left="0.45" right="0.45" top="0.5" bottom="0.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1"/>
  <sheetViews>
    <sheetView rightToLeft="1" view="pageBreakPreview" topLeftCell="A16" zoomScale="110" zoomScaleNormal="100" zoomScaleSheetLayoutView="110" workbookViewId="0">
      <selection activeCell="J30" sqref="J30"/>
    </sheetView>
  </sheetViews>
  <sheetFormatPr defaultRowHeight="15" x14ac:dyDescent="0.25"/>
  <cols>
    <col min="1" max="1" width="12.42578125" customWidth="1"/>
    <col min="2" max="4" width="13.5703125" customWidth="1"/>
    <col min="5" max="5" width="1.140625" customWidth="1"/>
    <col min="6" max="8" width="14" customWidth="1"/>
  </cols>
  <sheetData>
    <row r="1" spans="1:8" ht="21" customHeight="1" x14ac:dyDescent="0.25">
      <c r="A1" s="908" t="s">
        <v>454</v>
      </c>
      <c r="B1" s="908"/>
      <c r="C1" s="908"/>
      <c r="D1" s="908"/>
      <c r="E1" s="908"/>
      <c r="F1" s="908"/>
      <c r="G1" s="908"/>
      <c r="H1" s="908"/>
    </row>
    <row r="2" spans="1:8" ht="21" customHeight="1" thickBot="1" x14ac:dyDescent="0.3">
      <c r="A2" s="457" t="s">
        <v>594</v>
      </c>
      <c r="B2" s="457"/>
      <c r="C2" s="457"/>
      <c r="D2" s="457"/>
      <c r="E2" s="457"/>
      <c r="F2" s="457"/>
      <c r="G2" s="1051" t="s">
        <v>591</v>
      </c>
      <c r="H2" s="1051"/>
    </row>
    <row r="3" spans="1:8" ht="27.75" customHeight="1" thickTop="1" x14ac:dyDescent="0.25">
      <c r="A3" s="1046" t="s">
        <v>453</v>
      </c>
      <c r="B3" s="1048" t="s">
        <v>455</v>
      </c>
      <c r="C3" s="1048"/>
      <c r="D3" s="1048"/>
      <c r="E3" s="462"/>
      <c r="F3" s="1048" t="s">
        <v>456</v>
      </c>
      <c r="G3" s="1048"/>
      <c r="H3" s="1048"/>
    </row>
    <row r="4" spans="1:8" ht="30" customHeight="1" x14ac:dyDescent="0.25">
      <c r="A4" s="1047"/>
      <c r="B4" s="378" t="s">
        <v>457</v>
      </c>
      <c r="C4" s="458" t="s">
        <v>458</v>
      </c>
      <c r="D4" s="458" t="s">
        <v>243</v>
      </c>
      <c r="E4" s="464"/>
      <c r="F4" s="378" t="s">
        <v>457</v>
      </c>
      <c r="G4" s="458" t="s">
        <v>458</v>
      </c>
      <c r="H4" s="458" t="s">
        <v>243</v>
      </c>
    </row>
    <row r="5" spans="1:8" ht="27.75" customHeight="1" x14ac:dyDescent="0.25">
      <c r="A5" s="459" t="s">
        <v>99</v>
      </c>
      <c r="B5" s="469">
        <v>116510</v>
      </c>
      <c r="C5" s="469">
        <v>296606</v>
      </c>
      <c r="D5" s="469">
        <v>160704</v>
      </c>
      <c r="E5" s="465"/>
      <c r="F5" s="469">
        <v>13556</v>
      </c>
      <c r="G5" s="469">
        <v>101995</v>
      </c>
      <c r="H5" s="469">
        <v>112104</v>
      </c>
    </row>
    <row r="6" spans="1:8" ht="27.75" customHeight="1" x14ac:dyDescent="0.25">
      <c r="A6" s="460" t="s">
        <v>24</v>
      </c>
      <c r="B6" s="470">
        <v>124589</v>
      </c>
      <c r="C6" s="470">
        <v>146797</v>
      </c>
      <c r="D6" s="470">
        <v>137846</v>
      </c>
      <c r="E6" s="466"/>
      <c r="F6" s="470">
        <v>21669</v>
      </c>
      <c r="G6" s="470">
        <v>135069</v>
      </c>
      <c r="H6" s="470">
        <v>120113</v>
      </c>
    </row>
    <row r="7" spans="1:8" ht="27.75" customHeight="1" x14ac:dyDescent="0.25">
      <c r="A7" s="460" t="s">
        <v>44</v>
      </c>
      <c r="B7" s="470">
        <v>133920</v>
      </c>
      <c r="C7" s="470">
        <v>238512</v>
      </c>
      <c r="D7" s="470">
        <v>87450</v>
      </c>
      <c r="E7" s="466"/>
      <c r="F7" s="470">
        <v>17237</v>
      </c>
      <c r="G7" s="470">
        <v>68170</v>
      </c>
      <c r="H7" s="470">
        <v>86651</v>
      </c>
    </row>
    <row r="8" spans="1:8" ht="27.75" customHeight="1" x14ac:dyDescent="0.25">
      <c r="A8" s="460" t="s">
        <v>26</v>
      </c>
      <c r="B8" s="470">
        <v>242352</v>
      </c>
      <c r="C8" s="470">
        <v>250128</v>
      </c>
      <c r="D8" s="470">
        <v>129859</v>
      </c>
      <c r="E8" s="466"/>
      <c r="F8" s="470">
        <v>44064</v>
      </c>
      <c r="G8" s="470">
        <v>109382</v>
      </c>
      <c r="H8" s="470">
        <v>166666</v>
      </c>
    </row>
    <row r="9" spans="1:8" ht="27.75" customHeight="1" x14ac:dyDescent="0.25">
      <c r="A9" s="460" t="s">
        <v>27</v>
      </c>
      <c r="B9" s="470">
        <v>195523</v>
      </c>
      <c r="C9" s="470">
        <v>246681</v>
      </c>
      <c r="D9" s="470">
        <v>145437</v>
      </c>
      <c r="E9" s="466"/>
      <c r="F9" s="470">
        <v>57879</v>
      </c>
      <c r="G9" s="470">
        <v>139242</v>
      </c>
      <c r="H9" s="470">
        <v>115862</v>
      </c>
    </row>
    <row r="10" spans="1:8" ht="27.75" customHeight="1" x14ac:dyDescent="0.25">
      <c r="A10" s="460" t="s">
        <v>28</v>
      </c>
      <c r="B10" s="470">
        <v>64800</v>
      </c>
      <c r="C10" s="470">
        <v>155079</v>
      </c>
      <c r="D10" s="470">
        <v>116640</v>
      </c>
      <c r="E10" s="466"/>
      <c r="F10" s="470">
        <v>24624</v>
      </c>
      <c r="G10" s="470">
        <v>81622</v>
      </c>
      <c r="H10" s="470">
        <v>76671</v>
      </c>
    </row>
    <row r="11" spans="1:8" ht="27.75" customHeight="1" x14ac:dyDescent="0.25">
      <c r="A11" s="460" t="s">
        <v>29</v>
      </c>
      <c r="B11" s="470">
        <v>64282</v>
      </c>
      <c r="C11" s="470">
        <v>165525</v>
      </c>
      <c r="D11" s="470">
        <v>132780</v>
      </c>
      <c r="E11" s="466"/>
      <c r="F11" s="470">
        <v>5184</v>
      </c>
      <c r="G11" s="470">
        <v>44738</v>
      </c>
      <c r="H11" s="470">
        <v>19181</v>
      </c>
    </row>
    <row r="12" spans="1:8" ht="27.75" customHeight="1" x14ac:dyDescent="0.25">
      <c r="A12" s="460" t="s">
        <v>45</v>
      </c>
      <c r="B12" s="470">
        <v>45533</v>
      </c>
      <c r="C12" s="470">
        <v>141205</v>
      </c>
      <c r="D12" s="470">
        <v>193729</v>
      </c>
      <c r="E12" s="466"/>
      <c r="F12" s="473">
        <v>0</v>
      </c>
      <c r="G12" s="470">
        <v>29419</v>
      </c>
      <c r="H12" s="470">
        <v>34422</v>
      </c>
    </row>
    <row r="13" spans="1:8" ht="27.75" customHeight="1" x14ac:dyDescent="0.25">
      <c r="A13" s="460" t="s">
        <v>31</v>
      </c>
      <c r="B13" s="470">
        <v>42768</v>
      </c>
      <c r="C13" s="470">
        <v>117962</v>
      </c>
      <c r="D13" s="470">
        <v>151762</v>
      </c>
      <c r="E13" s="466"/>
      <c r="F13" s="470">
        <v>7776</v>
      </c>
      <c r="G13" s="470">
        <v>42638</v>
      </c>
      <c r="H13" s="470">
        <v>65915</v>
      </c>
    </row>
    <row r="14" spans="1:8" ht="27.75" customHeight="1" x14ac:dyDescent="0.25">
      <c r="A14" s="461" t="s">
        <v>241</v>
      </c>
      <c r="B14" s="470">
        <v>36158</v>
      </c>
      <c r="C14" s="470">
        <v>95753</v>
      </c>
      <c r="D14" s="470">
        <v>183738</v>
      </c>
      <c r="E14" s="466"/>
      <c r="F14" s="470">
        <v>12960</v>
      </c>
      <c r="G14" s="470">
        <v>34992</v>
      </c>
      <c r="H14" s="470">
        <v>70762</v>
      </c>
    </row>
    <row r="15" spans="1:8" ht="27.75" customHeight="1" x14ac:dyDescent="0.25">
      <c r="A15" s="461" t="s">
        <v>97</v>
      </c>
      <c r="B15" s="471">
        <v>11664</v>
      </c>
      <c r="C15" s="471">
        <v>49559</v>
      </c>
      <c r="D15" s="471">
        <v>102902</v>
      </c>
      <c r="E15" s="467"/>
      <c r="F15" s="471">
        <v>65655</v>
      </c>
      <c r="G15" s="471">
        <v>90668</v>
      </c>
      <c r="H15" s="471">
        <v>62726</v>
      </c>
    </row>
    <row r="16" spans="1:8" ht="27.75" customHeight="1" x14ac:dyDescent="0.25">
      <c r="A16" s="463" t="s">
        <v>242</v>
      </c>
      <c r="B16" s="473">
        <v>0</v>
      </c>
      <c r="C16" s="472">
        <v>71460</v>
      </c>
      <c r="D16" s="472">
        <v>126876</v>
      </c>
      <c r="E16" s="468"/>
      <c r="F16" s="472">
        <v>43753</v>
      </c>
      <c r="G16" s="472">
        <v>9922</v>
      </c>
      <c r="H16" s="472">
        <v>5433</v>
      </c>
    </row>
    <row r="17" spans="1:8" ht="33" customHeight="1" thickBot="1" x14ac:dyDescent="0.3">
      <c r="A17" s="828" t="s">
        <v>310</v>
      </c>
      <c r="B17" s="829">
        <f>SUM(B5:B16)</f>
        <v>1078099</v>
      </c>
      <c r="C17" s="829">
        <f>SUM(C5:C16)</f>
        <v>1975267</v>
      </c>
      <c r="D17" s="829">
        <f>SUM(D5:D16)</f>
        <v>1669723</v>
      </c>
      <c r="E17" s="830"/>
      <c r="F17" s="829">
        <f>SUM(F5:F16)</f>
        <v>314357</v>
      </c>
      <c r="G17" s="829">
        <f>SUM(G5:G16)</f>
        <v>887857</v>
      </c>
      <c r="H17" s="829">
        <f>SUM(H5:H16)</f>
        <v>936506</v>
      </c>
    </row>
    <row r="18" spans="1:8" ht="13.5" customHeight="1" thickTop="1" x14ac:dyDescent="0.25">
      <c r="A18" s="449"/>
      <c r="B18" s="351"/>
      <c r="C18" s="351"/>
      <c r="D18" s="351"/>
      <c r="E18" s="351"/>
      <c r="F18" s="351"/>
      <c r="G18" s="351"/>
      <c r="H18" s="351"/>
    </row>
    <row r="19" spans="1:8" ht="19.5" customHeight="1" x14ac:dyDescent="0.25">
      <c r="A19" s="897" t="s">
        <v>8</v>
      </c>
      <c r="B19" s="897"/>
      <c r="C19" s="897"/>
      <c r="D19" s="897"/>
      <c r="E19" s="897"/>
      <c r="F19" s="897"/>
      <c r="G19" s="897"/>
      <c r="H19" s="351"/>
    </row>
    <row r="20" spans="1:8" ht="19.5" customHeight="1" x14ac:dyDescent="0.25">
      <c r="A20" s="449"/>
      <c r="B20" s="351"/>
      <c r="C20" s="351"/>
      <c r="D20" s="351"/>
      <c r="E20" s="351"/>
      <c r="F20" s="351"/>
      <c r="G20" s="351"/>
      <c r="H20" s="351"/>
    </row>
    <row r="21" spans="1:8" ht="20.25" customHeight="1" x14ac:dyDescent="0.25">
      <c r="A21" s="935" t="s">
        <v>338</v>
      </c>
      <c r="B21" s="935"/>
      <c r="C21" s="935"/>
      <c r="D21" s="935"/>
      <c r="E21" s="448"/>
      <c r="F21" s="448"/>
      <c r="G21" s="448"/>
      <c r="H21" s="285">
        <v>58</v>
      </c>
    </row>
  </sheetData>
  <mergeCells count="7">
    <mergeCell ref="G2:H2"/>
    <mergeCell ref="A1:H1"/>
    <mergeCell ref="A21:D21"/>
    <mergeCell ref="B3:D3"/>
    <mergeCell ref="F3:H3"/>
    <mergeCell ref="A3:A4"/>
    <mergeCell ref="A19:G19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J106"/>
  <sheetViews>
    <sheetView rightToLeft="1" view="pageBreakPreview" zoomScaleSheetLayoutView="100" workbookViewId="0">
      <selection activeCell="I70" sqref="I70"/>
    </sheetView>
  </sheetViews>
  <sheetFormatPr defaultColWidth="9.140625" defaultRowHeight="15" x14ac:dyDescent="0.25"/>
  <cols>
    <col min="1" max="1" width="1.28515625" style="90" customWidth="1"/>
    <col min="2" max="2" width="16.140625" style="90" customWidth="1"/>
    <col min="3" max="3" width="5.7109375" style="90" customWidth="1"/>
    <col min="4" max="4" width="9" style="90" customWidth="1"/>
    <col min="5" max="5" width="14.5703125" style="90" customWidth="1"/>
    <col min="6" max="6" width="0.7109375" style="90" customWidth="1"/>
    <col min="7" max="7" width="14.7109375" style="90" customWidth="1"/>
    <col min="8" max="8" width="0.7109375" style="90" customWidth="1"/>
    <col min="9" max="9" width="16.5703125" style="90" customWidth="1"/>
    <col min="10" max="11" width="13" style="90" customWidth="1"/>
    <col min="12" max="12" width="9.42578125" style="90" customWidth="1"/>
    <col min="13" max="13" width="1.140625" style="90" customWidth="1"/>
    <col min="14" max="14" width="17.28515625" style="90" customWidth="1"/>
    <col min="15" max="15" width="1.140625" style="90" customWidth="1"/>
    <col min="16" max="16" width="15.7109375" style="90" customWidth="1"/>
    <col min="17" max="17" width="0.85546875" style="90" customWidth="1"/>
    <col min="18" max="18" width="4.85546875" style="90" customWidth="1"/>
    <col min="19" max="19" width="14.140625" style="90" customWidth="1"/>
    <col min="20" max="16384" width="9.140625" style="90"/>
  </cols>
  <sheetData>
    <row r="1" spans="2:9" ht="21" customHeight="1" x14ac:dyDescent="0.25">
      <c r="B1" s="881" t="s">
        <v>399</v>
      </c>
      <c r="C1" s="881"/>
      <c r="D1" s="881"/>
      <c r="E1" s="881"/>
      <c r="F1" s="881"/>
      <c r="G1" s="881"/>
      <c r="H1" s="881"/>
      <c r="I1" s="881"/>
    </row>
    <row r="2" spans="2:9" s="309" customFormat="1" ht="21" customHeight="1" thickBot="1" x14ac:dyDescent="0.3">
      <c r="B2" s="882" t="s">
        <v>595</v>
      </c>
      <c r="C2" s="882"/>
      <c r="D2" s="882"/>
      <c r="E2" s="882"/>
      <c r="F2" s="882"/>
      <c r="G2" s="882"/>
      <c r="H2" s="882"/>
      <c r="I2" s="882"/>
    </row>
    <row r="3" spans="2:9" s="21" customFormat="1" ht="23.25" customHeight="1" thickTop="1" x14ac:dyDescent="0.25">
      <c r="B3" s="922" t="s">
        <v>284</v>
      </c>
      <c r="C3" s="922"/>
      <c r="D3" s="920" t="s">
        <v>154</v>
      </c>
      <c r="E3" s="929" t="s">
        <v>251</v>
      </c>
      <c r="F3" s="929"/>
      <c r="G3" s="409" t="s">
        <v>124</v>
      </c>
      <c r="H3" s="410"/>
      <c r="I3" s="409" t="s">
        <v>125</v>
      </c>
    </row>
    <row r="4" spans="2:9" s="21" customFormat="1" ht="23.25" customHeight="1" x14ac:dyDescent="0.25">
      <c r="B4" s="928"/>
      <c r="C4" s="928"/>
      <c r="D4" s="921"/>
      <c r="E4" s="412" t="s">
        <v>252</v>
      </c>
      <c r="F4" s="411"/>
      <c r="G4" s="413" t="s">
        <v>253</v>
      </c>
      <c r="H4" s="411"/>
      <c r="I4" s="412" t="s">
        <v>254</v>
      </c>
    </row>
    <row r="5" spans="2:9" s="21" customFormat="1" ht="24" customHeight="1" x14ac:dyDescent="0.25">
      <c r="B5" s="92" t="s">
        <v>255</v>
      </c>
      <c r="C5" s="266" t="s">
        <v>165</v>
      </c>
      <c r="D5" s="414"/>
      <c r="E5" s="832">
        <v>7.3</v>
      </c>
      <c r="F5" s="833"/>
      <c r="G5" s="832">
        <v>8.0500000000000007</v>
      </c>
      <c r="H5" s="833"/>
      <c r="I5" s="832">
        <v>8.26</v>
      </c>
    </row>
    <row r="6" spans="2:9" s="21" customFormat="1" ht="24" customHeight="1" x14ac:dyDescent="0.25">
      <c r="B6" s="91" t="s">
        <v>330</v>
      </c>
      <c r="C6" s="5" t="s">
        <v>256</v>
      </c>
      <c r="D6" s="32" t="s">
        <v>164</v>
      </c>
      <c r="E6" s="834">
        <v>8.6999999999999993</v>
      </c>
      <c r="F6" s="287"/>
      <c r="G6" s="835" t="s">
        <v>412</v>
      </c>
      <c r="H6" s="287"/>
      <c r="I6" s="834">
        <v>10.1</v>
      </c>
    </row>
    <row r="7" spans="2:9" s="21" customFormat="1" ht="24" customHeight="1" x14ac:dyDescent="0.25">
      <c r="B7" s="91" t="s">
        <v>257</v>
      </c>
      <c r="C7" s="5" t="s">
        <v>258</v>
      </c>
      <c r="D7" s="32" t="s">
        <v>164</v>
      </c>
      <c r="E7" s="796">
        <v>4740</v>
      </c>
      <c r="F7" s="174"/>
      <c r="G7" s="796">
        <v>8238</v>
      </c>
      <c r="H7" s="174"/>
      <c r="I7" s="796">
        <v>6499</v>
      </c>
    </row>
    <row r="8" spans="2:9" s="21" customFormat="1" ht="24" customHeight="1" x14ac:dyDescent="0.25">
      <c r="B8" s="91" t="s">
        <v>259</v>
      </c>
      <c r="C8" s="5" t="s">
        <v>260</v>
      </c>
      <c r="D8" s="32" t="s">
        <v>164</v>
      </c>
      <c r="E8" s="796">
        <v>7900</v>
      </c>
      <c r="F8" s="174"/>
      <c r="G8" s="797" t="s">
        <v>412</v>
      </c>
      <c r="H8" s="174"/>
      <c r="I8" s="796">
        <v>9520</v>
      </c>
    </row>
    <row r="9" spans="2:9" s="21" customFormat="1" ht="24" customHeight="1" x14ac:dyDescent="0.25">
      <c r="B9" s="95" t="s">
        <v>261</v>
      </c>
      <c r="C9" s="5" t="s">
        <v>262</v>
      </c>
      <c r="D9" s="32" t="s">
        <v>164</v>
      </c>
      <c r="E9" s="836">
        <v>0.66</v>
      </c>
      <c r="F9" s="837"/>
      <c r="G9" s="836">
        <v>13.95</v>
      </c>
      <c r="H9" s="837"/>
      <c r="I9" s="836">
        <v>3.21</v>
      </c>
    </row>
    <row r="10" spans="2:9" s="21" customFormat="1" ht="24" customHeight="1" x14ac:dyDescent="0.25">
      <c r="B10" s="95" t="s">
        <v>263</v>
      </c>
      <c r="C10" s="5" t="s">
        <v>264</v>
      </c>
      <c r="D10" s="32" t="s">
        <v>164</v>
      </c>
      <c r="E10" s="838">
        <v>0.113</v>
      </c>
      <c r="F10" s="839"/>
      <c r="G10" s="840">
        <v>0.64549999999999996</v>
      </c>
      <c r="H10" s="174"/>
      <c r="I10" s="836">
        <v>0.39</v>
      </c>
    </row>
    <row r="11" spans="2:9" s="21" customFormat="1" ht="24" customHeight="1" x14ac:dyDescent="0.25">
      <c r="B11" s="91" t="s">
        <v>331</v>
      </c>
      <c r="C11" s="5" t="s">
        <v>292</v>
      </c>
      <c r="D11" s="32" t="s">
        <v>164</v>
      </c>
      <c r="E11" s="796">
        <v>1000</v>
      </c>
      <c r="F11" s="174"/>
      <c r="G11" s="796">
        <v>1703</v>
      </c>
      <c r="H11" s="174"/>
      <c r="I11" s="797" t="s">
        <v>412</v>
      </c>
    </row>
    <row r="12" spans="2:9" s="21" customFormat="1" ht="24" customHeight="1" thickBot="1" x14ac:dyDescent="0.3">
      <c r="B12" s="93" t="s">
        <v>265</v>
      </c>
      <c r="C12" s="83" t="s">
        <v>227</v>
      </c>
      <c r="D12" s="263" t="s">
        <v>164</v>
      </c>
      <c r="E12" s="798">
        <v>360</v>
      </c>
      <c r="F12" s="358"/>
      <c r="G12" s="799">
        <v>34</v>
      </c>
      <c r="H12" s="358"/>
      <c r="I12" s="799">
        <v>278</v>
      </c>
    </row>
    <row r="13" spans="2:9" s="21" customFormat="1" ht="24" customHeight="1" thickTop="1" x14ac:dyDescent="0.25">
      <c r="B13" s="300"/>
      <c r="C13" s="239"/>
      <c r="D13" s="272"/>
      <c r="E13" s="111"/>
      <c r="F13" s="111"/>
      <c r="G13" s="111"/>
      <c r="H13" s="111"/>
      <c r="I13" s="111"/>
    </row>
    <row r="14" spans="2:9" s="21" customFormat="1" ht="24" customHeight="1" x14ac:dyDescent="0.25">
      <c r="B14" s="237"/>
      <c r="C14" s="239"/>
      <c r="D14" s="272"/>
      <c r="E14" s="111"/>
      <c r="F14" s="111"/>
      <c r="G14" s="111"/>
      <c r="H14" s="111"/>
      <c r="I14" s="111"/>
    </row>
    <row r="15" spans="2:9" s="21" customFormat="1" ht="21" customHeight="1" x14ac:dyDescent="0.25">
      <c r="B15" s="881" t="s">
        <v>400</v>
      </c>
      <c r="C15" s="881"/>
      <c r="D15" s="881"/>
      <c r="E15" s="881"/>
      <c r="F15" s="881"/>
      <c r="G15" s="881"/>
      <c r="H15" s="881"/>
      <c r="I15" s="881"/>
    </row>
    <row r="16" spans="2:9" s="21" customFormat="1" ht="21" customHeight="1" thickBot="1" x14ac:dyDescent="0.3">
      <c r="B16" s="882" t="s">
        <v>596</v>
      </c>
      <c r="C16" s="882"/>
      <c r="D16" s="882"/>
      <c r="E16" s="882"/>
      <c r="F16" s="882"/>
      <c r="G16" s="882"/>
      <c r="H16" s="882"/>
      <c r="I16" s="882"/>
    </row>
    <row r="17" spans="2:9" s="21" customFormat="1" ht="23.25" customHeight="1" thickTop="1" x14ac:dyDescent="0.25">
      <c r="B17" s="922" t="s">
        <v>284</v>
      </c>
      <c r="C17" s="922"/>
      <c r="D17" s="920" t="s">
        <v>154</v>
      </c>
      <c r="E17" s="1052" t="s">
        <v>251</v>
      </c>
      <c r="F17" s="929"/>
      <c r="G17" s="409" t="s">
        <v>124</v>
      </c>
      <c r="H17" s="410"/>
      <c r="I17" s="409" t="s">
        <v>125</v>
      </c>
    </row>
    <row r="18" spans="2:9" s="21" customFormat="1" ht="23.25" customHeight="1" x14ac:dyDescent="0.25">
      <c r="B18" s="928"/>
      <c r="C18" s="928"/>
      <c r="D18" s="921"/>
      <c r="E18" s="408" t="s">
        <v>252</v>
      </c>
      <c r="F18" s="484"/>
      <c r="G18" s="485" t="s">
        <v>253</v>
      </c>
      <c r="H18" s="484"/>
      <c r="I18" s="408" t="s">
        <v>254</v>
      </c>
    </row>
    <row r="19" spans="2:9" s="21" customFormat="1" ht="24" customHeight="1" x14ac:dyDescent="0.25">
      <c r="B19" s="92" t="s">
        <v>255</v>
      </c>
      <c r="C19" s="266" t="s">
        <v>165</v>
      </c>
      <c r="D19" s="414"/>
      <c r="E19" s="831">
        <v>7.5</v>
      </c>
      <c r="F19" s="486"/>
      <c r="G19" s="800" t="s">
        <v>412</v>
      </c>
      <c r="H19" s="520"/>
      <c r="I19" s="800" t="s">
        <v>412</v>
      </c>
    </row>
    <row r="20" spans="2:9" s="21" customFormat="1" ht="24" customHeight="1" x14ac:dyDescent="0.25">
      <c r="B20" s="91" t="s">
        <v>330</v>
      </c>
      <c r="C20" s="5" t="s">
        <v>256</v>
      </c>
      <c r="D20" s="32" t="s">
        <v>164</v>
      </c>
      <c r="E20" s="834">
        <v>5.7</v>
      </c>
      <c r="F20" s="287"/>
      <c r="G20" s="801" t="s">
        <v>412</v>
      </c>
      <c r="H20" s="521"/>
      <c r="I20" s="801" t="s">
        <v>412</v>
      </c>
    </row>
    <row r="21" spans="2:9" s="21" customFormat="1" ht="24" customHeight="1" x14ac:dyDescent="0.25">
      <c r="B21" s="91" t="s">
        <v>257</v>
      </c>
      <c r="C21" s="5" t="s">
        <v>258</v>
      </c>
      <c r="D21" s="32" t="s">
        <v>164</v>
      </c>
      <c r="E21" s="796">
        <v>5800</v>
      </c>
      <c r="F21" s="287"/>
      <c r="G21" s="801" t="s">
        <v>412</v>
      </c>
      <c r="H21" s="521"/>
      <c r="I21" s="801" t="s">
        <v>412</v>
      </c>
    </row>
    <row r="22" spans="2:9" s="21" customFormat="1" ht="24" customHeight="1" x14ac:dyDescent="0.25">
      <c r="B22" s="91" t="s">
        <v>259</v>
      </c>
      <c r="C22" s="5" t="s">
        <v>260</v>
      </c>
      <c r="D22" s="32" t="s">
        <v>164</v>
      </c>
      <c r="E22" s="796">
        <v>9910</v>
      </c>
      <c r="F22" s="287"/>
      <c r="G22" s="801" t="s">
        <v>412</v>
      </c>
      <c r="H22" s="521"/>
      <c r="I22" s="801" t="s">
        <v>412</v>
      </c>
    </row>
    <row r="23" spans="2:9" s="21" customFormat="1" ht="24" customHeight="1" x14ac:dyDescent="0.25">
      <c r="B23" s="95" t="s">
        <v>261</v>
      </c>
      <c r="C23" s="5" t="s">
        <v>262</v>
      </c>
      <c r="D23" s="32" t="s">
        <v>164</v>
      </c>
      <c r="E23" s="834">
        <v>1.7</v>
      </c>
      <c r="F23" s="287"/>
      <c r="G23" s="801" t="s">
        <v>412</v>
      </c>
      <c r="H23" s="521"/>
      <c r="I23" s="801" t="s">
        <v>412</v>
      </c>
    </row>
    <row r="24" spans="2:9" s="21" customFormat="1" ht="24" customHeight="1" x14ac:dyDescent="0.25">
      <c r="B24" s="95" t="s">
        <v>263</v>
      </c>
      <c r="C24" s="5" t="s">
        <v>264</v>
      </c>
      <c r="D24" s="32" t="s">
        <v>164</v>
      </c>
      <c r="E24" s="836">
        <v>0.28000000000000003</v>
      </c>
      <c r="F24" s="287"/>
      <c r="G24" s="801" t="s">
        <v>412</v>
      </c>
      <c r="H24" s="521"/>
      <c r="I24" s="801" t="s">
        <v>412</v>
      </c>
    </row>
    <row r="25" spans="2:9" s="21" customFormat="1" ht="24" customHeight="1" x14ac:dyDescent="0.25">
      <c r="B25" s="91" t="s">
        <v>331</v>
      </c>
      <c r="C25" s="5" t="s">
        <v>292</v>
      </c>
      <c r="D25" s="32" t="s">
        <v>164</v>
      </c>
      <c r="E25" s="796">
        <v>1703</v>
      </c>
      <c r="F25" s="287"/>
      <c r="G25" s="801" t="s">
        <v>412</v>
      </c>
      <c r="H25" s="521"/>
      <c r="I25" s="801" t="s">
        <v>412</v>
      </c>
    </row>
    <row r="26" spans="2:9" s="21" customFormat="1" ht="24" customHeight="1" thickBot="1" x14ac:dyDescent="0.3">
      <c r="B26" s="93" t="s">
        <v>265</v>
      </c>
      <c r="C26" s="83" t="s">
        <v>227</v>
      </c>
      <c r="D26" s="263" t="s">
        <v>164</v>
      </c>
      <c r="E26" s="798">
        <v>276</v>
      </c>
      <c r="F26" s="288"/>
      <c r="G26" s="802" t="s">
        <v>412</v>
      </c>
      <c r="H26" s="522"/>
      <c r="I26" s="802" t="s">
        <v>412</v>
      </c>
    </row>
    <row r="27" spans="2:9" s="21" customFormat="1" ht="9" customHeight="1" thickTop="1" x14ac:dyDescent="0.25">
      <c r="B27" s="1053"/>
      <c r="C27" s="1053"/>
      <c r="D27" s="1053"/>
      <c r="E27" s="1053"/>
      <c r="F27" s="1053"/>
      <c r="G27" s="1053"/>
      <c r="H27" s="33"/>
      <c r="I27" s="33"/>
    </row>
    <row r="28" spans="2:9" s="21" customFormat="1" ht="20.25" customHeight="1" x14ac:dyDescent="0.25">
      <c r="B28" s="937" t="s">
        <v>571</v>
      </c>
      <c r="C28" s="937"/>
      <c r="D28" s="937"/>
      <c r="E28" s="937"/>
      <c r="F28" s="937"/>
      <c r="G28" s="937"/>
      <c r="H28" s="937"/>
      <c r="I28" s="937"/>
    </row>
    <row r="29" spans="2:9" s="21" customFormat="1" ht="12.75" customHeight="1" x14ac:dyDescent="0.25">
      <c r="B29" s="887" t="s">
        <v>266</v>
      </c>
      <c r="C29" s="887"/>
      <c r="D29" s="887"/>
      <c r="E29" s="887"/>
      <c r="F29" s="887"/>
      <c r="G29" s="887"/>
      <c r="H29" s="887"/>
      <c r="I29" s="82"/>
    </row>
    <row r="30" spans="2:9" ht="21" customHeight="1" x14ac:dyDescent="0.25"/>
    <row r="31" spans="2:9" ht="39.75" customHeight="1" x14ac:dyDescent="0.25"/>
    <row r="32" spans="2:9" ht="20.25" customHeight="1" x14ac:dyDescent="0.25"/>
    <row r="33" spans="2:9" s="21" customFormat="1" ht="11.25" customHeight="1" x14ac:dyDescent="0.25">
      <c r="B33" s="82"/>
      <c r="C33" s="235"/>
      <c r="D33" s="82"/>
      <c r="E33" s="82"/>
      <c r="F33" s="82"/>
      <c r="G33" s="82"/>
      <c r="H33" s="82"/>
      <c r="I33" s="82"/>
    </row>
    <row r="34" spans="2:9" s="21" customFormat="1" ht="23.25" customHeight="1" x14ac:dyDescent="0.25">
      <c r="B34" s="97"/>
      <c r="C34" s="97"/>
      <c r="D34" s="97"/>
      <c r="E34" s="84"/>
      <c r="F34" s="84"/>
      <c r="G34" s="84"/>
      <c r="H34" s="82"/>
      <c r="I34" s="82"/>
    </row>
    <row r="35" spans="2:9" s="21" customFormat="1" ht="23.25" customHeight="1" x14ac:dyDescent="0.25">
      <c r="B35" s="917" t="s">
        <v>338</v>
      </c>
      <c r="C35" s="917"/>
      <c r="D35" s="917"/>
      <c r="E35" s="917"/>
      <c r="F35" s="98"/>
      <c r="G35" s="529"/>
      <c r="H35" s="99"/>
      <c r="I35" s="872">
        <v>59</v>
      </c>
    </row>
    <row r="36" spans="2:9" s="21" customFormat="1" ht="23.25" customHeight="1" x14ac:dyDescent="0.25">
      <c r="B36" s="881" t="s">
        <v>401</v>
      </c>
      <c r="C36" s="881"/>
      <c r="D36" s="881"/>
      <c r="E36" s="881"/>
      <c r="F36" s="881"/>
      <c r="G36" s="881"/>
      <c r="H36" s="881"/>
      <c r="I36" s="881"/>
    </row>
    <row r="37" spans="2:9" s="21" customFormat="1" ht="23.25" customHeight="1" thickBot="1" x14ac:dyDescent="0.3">
      <c r="B37" s="882" t="s">
        <v>597</v>
      </c>
      <c r="C37" s="882"/>
      <c r="D37" s="882"/>
      <c r="E37" s="882"/>
      <c r="F37" s="882"/>
      <c r="G37" s="882"/>
      <c r="H37" s="882"/>
      <c r="I37" s="882"/>
    </row>
    <row r="38" spans="2:9" s="21" customFormat="1" ht="23.25" customHeight="1" thickTop="1" x14ac:dyDescent="0.25">
      <c r="B38" s="922" t="s">
        <v>284</v>
      </c>
      <c r="C38" s="922"/>
      <c r="D38" s="920" t="s">
        <v>154</v>
      </c>
      <c r="E38" s="1052" t="s">
        <v>251</v>
      </c>
      <c r="F38" s="929"/>
      <c r="G38" s="409" t="s">
        <v>124</v>
      </c>
      <c r="H38" s="410"/>
      <c r="I38" s="409" t="s">
        <v>125</v>
      </c>
    </row>
    <row r="39" spans="2:9" s="21" customFormat="1" ht="23.25" customHeight="1" x14ac:dyDescent="0.25">
      <c r="B39" s="928"/>
      <c r="C39" s="928"/>
      <c r="D39" s="921"/>
      <c r="E39" s="412" t="s">
        <v>252</v>
      </c>
      <c r="F39" s="411"/>
      <c r="G39" s="413" t="s">
        <v>253</v>
      </c>
      <c r="H39" s="411"/>
      <c r="I39" s="412" t="s">
        <v>254</v>
      </c>
    </row>
    <row r="40" spans="2:9" s="21" customFormat="1" ht="24" customHeight="1" x14ac:dyDescent="0.25">
      <c r="B40" s="92" t="s">
        <v>255</v>
      </c>
      <c r="C40" s="266" t="s">
        <v>165</v>
      </c>
      <c r="D40" s="414"/>
      <c r="E40" s="803" t="s">
        <v>412</v>
      </c>
      <c r="F40" s="523"/>
      <c r="G40" s="803" t="s">
        <v>412</v>
      </c>
      <c r="H40" s="523"/>
      <c r="I40" s="841">
        <v>7.8</v>
      </c>
    </row>
    <row r="41" spans="2:9" s="21" customFormat="1" ht="24" customHeight="1" x14ac:dyDescent="0.25">
      <c r="B41" s="91" t="s">
        <v>330</v>
      </c>
      <c r="C41" s="5" t="s">
        <v>256</v>
      </c>
      <c r="D41" s="32" t="s">
        <v>164</v>
      </c>
      <c r="E41" s="835">
        <v>1.8</v>
      </c>
      <c r="F41" s="524"/>
      <c r="G41" s="804" t="s">
        <v>412</v>
      </c>
      <c r="H41" s="524"/>
      <c r="I41" s="804">
        <v>8.3780000000000001</v>
      </c>
    </row>
    <row r="42" spans="2:9" s="21" customFormat="1" ht="24" customHeight="1" x14ac:dyDescent="0.25">
      <c r="B42" s="91" t="s">
        <v>257</v>
      </c>
      <c r="C42" s="5" t="s">
        <v>258</v>
      </c>
      <c r="D42" s="32" t="s">
        <v>164</v>
      </c>
      <c r="E42" s="797">
        <v>7737</v>
      </c>
      <c r="F42" s="524"/>
      <c r="G42" s="804" t="s">
        <v>412</v>
      </c>
      <c r="H42" s="524"/>
      <c r="I42" s="835">
        <v>4365.6000000000004</v>
      </c>
    </row>
    <row r="43" spans="2:9" s="21" customFormat="1" ht="24" customHeight="1" x14ac:dyDescent="0.25">
      <c r="B43" s="91" t="s">
        <v>259</v>
      </c>
      <c r="C43" s="5" t="s">
        <v>260</v>
      </c>
      <c r="D43" s="32" t="s">
        <v>164</v>
      </c>
      <c r="E43" s="804" t="s">
        <v>412</v>
      </c>
      <c r="F43" s="524"/>
      <c r="G43" s="804" t="s">
        <v>412</v>
      </c>
      <c r="H43" s="524"/>
      <c r="I43" s="797">
        <v>5566</v>
      </c>
    </row>
    <row r="44" spans="2:9" s="21" customFormat="1" ht="24" customHeight="1" x14ac:dyDescent="0.25">
      <c r="B44" s="95" t="s">
        <v>261</v>
      </c>
      <c r="C44" s="5" t="s">
        <v>262</v>
      </c>
      <c r="D44" s="32" t="s">
        <v>164</v>
      </c>
      <c r="E44" s="804" t="s">
        <v>412</v>
      </c>
      <c r="F44" s="524"/>
      <c r="G44" s="804" t="s">
        <v>412</v>
      </c>
      <c r="H44" s="524"/>
      <c r="I44" s="842">
        <v>2.99</v>
      </c>
    </row>
    <row r="45" spans="2:9" s="21" customFormat="1" ht="24" customHeight="1" x14ac:dyDescent="0.25">
      <c r="B45" s="95" t="s">
        <v>263</v>
      </c>
      <c r="C45" s="5" t="s">
        <v>264</v>
      </c>
      <c r="D45" s="32" t="s">
        <v>164</v>
      </c>
      <c r="E45" s="804" t="s">
        <v>412</v>
      </c>
      <c r="F45" s="524"/>
      <c r="G45" s="804" t="s">
        <v>412</v>
      </c>
      <c r="H45" s="524"/>
      <c r="I45" s="804">
        <v>0.38600000000000001</v>
      </c>
    </row>
    <row r="46" spans="2:9" s="21" customFormat="1" ht="24" customHeight="1" x14ac:dyDescent="0.25">
      <c r="B46" s="91" t="s">
        <v>331</v>
      </c>
      <c r="C46" s="5" t="s">
        <v>292</v>
      </c>
      <c r="D46" s="32" t="s">
        <v>164</v>
      </c>
      <c r="E46" s="797">
        <v>2027</v>
      </c>
      <c r="F46" s="524"/>
      <c r="G46" s="804" t="s">
        <v>412</v>
      </c>
      <c r="H46" s="524"/>
      <c r="I46" s="804" t="s">
        <v>412</v>
      </c>
    </row>
    <row r="47" spans="2:9" s="21" customFormat="1" ht="24" customHeight="1" thickBot="1" x14ac:dyDescent="0.3">
      <c r="B47" s="93" t="s">
        <v>265</v>
      </c>
      <c r="C47" s="83" t="s">
        <v>227</v>
      </c>
      <c r="D47" s="263" t="s">
        <v>164</v>
      </c>
      <c r="E47" s="805" t="s">
        <v>412</v>
      </c>
      <c r="F47" s="525"/>
      <c r="G47" s="806" t="s">
        <v>412</v>
      </c>
      <c r="H47" s="525"/>
      <c r="I47" s="798">
        <v>161</v>
      </c>
    </row>
    <row r="48" spans="2:9" s="21" customFormat="1" ht="15.75" thickTop="1" x14ac:dyDescent="0.25">
      <c r="E48" s="96"/>
      <c r="F48" s="96"/>
      <c r="G48" s="96"/>
      <c r="H48" s="96"/>
      <c r="I48" s="96"/>
    </row>
    <row r="49" spans="2:9" s="21" customFormat="1" ht="19.5" customHeight="1" x14ac:dyDescent="0.25">
      <c r="E49" s="96"/>
      <c r="F49" s="96"/>
      <c r="G49" s="96"/>
      <c r="H49" s="96"/>
      <c r="I49" s="96"/>
    </row>
    <row r="50" spans="2:9" s="21" customFormat="1" ht="23.25" customHeight="1" x14ac:dyDescent="0.25">
      <c r="B50" s="881" t="s">
        <v>402</v>
      </c>
      <c r="C50" s="881"/>
      <c r="D50" s="881"/>
      <c r="E50" s="881"/>
      <c r="F50" s="881"/>
      <c r="G50" s="881"/>
      <c r="H50" s="881"/>
      <c r="I50" s="881"/>
    </row>
    <row r="51" spans="2:9" s="21" customFormat="1" ht="23.25" customHeight="1" thickBot="1" x14ac:dyDescent="0.3">
      <c r="B51" s="882" t="s">
        <v>598</v>
      </c>
      <c r="C51" s="882"/>
      <c r="D51" s="882"/>
      <c r="E51" s="882"/>
      <c r="F51" s="882"/>
      <c r="G51" s="882"/>
      <c r="H51" s="882"/>
      <c r="I51" s="882"/>
    </row>
    <row r="52" spans="2:9" s="21" customFormat="1" ht="28.5" customHeight="1" thickTop="1" x14ac:dyDescent="0.25">
      <c r="B52" s="922" t="s">
        <v>284</v>
      </c>
      <c r="C52" s="922"/>
      <c r="D52" s="920" t="s">
        <v>154</v>
      </c>
      <c r="E52" s="1052" t="s">
        <v>251</v>
      </c>
      <c r="F52" s="929"/>
      <c r="G52" s="409" t="s">
        <v>124</v>
      </c>
      <c r="H52" s="410"/>
      <c r="I52" s="409" t="s">
        <v>125</v>
      </c>
    </row>
    <row r="53" spans="2:9" s="21" customFormat="1" ht="21" customHeight="1" x14ac:dyDescent="0.25">
      <c r="B53" s="928"/>
      <c r="C53" s="928"/>
      <c r="D53" s="921"/>
      <c r="E53" s="412" t="s">
        <v>252</v>
      </c>
      <c r="F53" s="411"/>
      <c r="G53" s="413" t="s">
        <v>253</v>
      </c>
      <c r="H53" s="411"/>
      <c r="I53" s="412" t="s">
        <v>254</v>
      </c>
    </row>
    <row r="54" spans="2:9" s="21" customFormat="1" ht="24" customHeight="1" x14ac:dyDescent="0.25">
      <c r="B54" s="92" t="s">
        <v>255</v>
      </c>
      <c r="C54" s="266" t="s">
        <v>165</v>
      </c>
      <c r="D54" s="414"/>
      <c r="E54" s="807">
        <v>8.0500000000000007</v>
      </c>
      <c r="F54" s="486"/>
      <c r="G54" s="808" t="s">
        <v>412</v>
      </c>
      <c r="H54" s="486"/>
      <c r="I54" s="807">
        <v>8.1999999999999993</v>
      </c>
    </row>
    <row r="55" spans="2:9" s="21" customFormat="1" ht="24" customHeight="1" x14ac:dyDescent="0.25">
      <c r="B55" s="91" t="s">
        <v>330</v>
      </c>
      <c r="C55" s="5" t="s">
        <v>256</v>
      </c>
      <c r="D55" s="32" t="s">
        <v>164</v>
      </c>
      <c r="E55" s="809">
        <v>5.9</v>
      </c>
      <c r="F55" s="287"/>
      <c r="G55" s="810" t="s">
        <v>412</v>
      </c>
      <c r="H55" s="287"/>
      <c r="I55" s="809">
        <v>3.6</v>
      </c>
    </row>
    <row r="56" spans="2:9" s="21" customFormat="1" ht="24" customHeight="1" x14ac:dyDescent="0.25">
      <c r="B56" s="91" t="s">
        <v>257</v>
      </c>
      <c r="C56" s="5" t="s">
        <v>258</v>
      </c>
      <c r="D56" s="32" t="s">
        <v>164</v>
      </c>
      <c r="E56" s="811">
        <v>4608</v>
      </c>
      <c r="F56" s="174"/>
      <c r="G56" s="812" t="s">
        <v>412</v>
      </c>
      <c r="H56" s="174"/>
      <c r="I56" s="811">
        <v>3008</v>
      </c>
    </row>
    <row r="57" spans="2:9" s="21" customFormat="1" ht="24" customHeight="1" x14ac:dyDescent="0.25">
      <c r="B57" s="91" t="s">
        <v>259</v>
      </c>
      <c r="C57" s="5" t="s">
        <v>260</v>
      </c>
      <c r="D57" s="32" t="s">
        <v>164</v>
      </c>
      <c r="E57" s="811">
        <v>7645</v>
      </c>
      <c r="F57" s="174"/>
      <c r="G57" s="812" t="s">
        <v>412</v>
      </c>
      <c r="H57" s="174"/>
      <c r="I57" s="811">
        <v>4666</v>
      </c>
    </row>
    <row r="58" spans="2:9" s="21" customFormat="1" ht="24" customHeight="1" x14ac:dyDescent="0.25">
      <c r="B58" s="95" t="s">
        <v>261</v>
      </c>
      <c r="C58" s="5" t="s">
        <v>262</v>
      </c>
      <c r="D58" s="32" t="s">
        <v>164</v>
      </c>
      <c r="E58" s="809">
        <v>4.5</v>
      </c>
      <c r="F58" s="287"/>
      <c r="G58" s="810" t="s">
        <v>412</v>
      </c>
      <c r="H58" s="287"/>
      <c r="I58" s="809">
        <v>9.8000000000000007</v>
      </c>
    </row>
    <row r="59" spans="2:9" s="21" customFormat="1" ht="24" customHeight="1" x14ac:dyDescent="0.25">
      <c r="B59" s="95" t="s">
        <v>263</v>
      </c>
      <c r="C59" s="5" t="s">
        <v>264</v>
      </c>
      <c r="D59" s="32" t="s">
        <v>164</v>
      </c>
      <c r="E59" s="809">
        <v>0.28999999999999998</v>
      </c>
      <c r="F59" s="287"/>
      <c r="G59" s="810" t="s">
        <v>412</v>
      </c>
      <c r="H59" s="287"/>
      <c r="I59" s="809">
        <v>0.2</v>
      </c>
    </row>
    <row r="60" spans="2:9" s="21" customFormat="1" ht="24" customHeight="1" x14ac:dyDescent="0.25">
      <c r="B60" s="91" t="s">
        <v>331</v>
      </c>
      <c r="C60" s="5" t="s">
        <v>292</v>
      </c>
      <c r="D60" s="32" t="s">
        <v>164</v>
      </c>
      <c r="E60" s="801" t="s">
        <v>412</v>
      </c>
      <c r="F60" s="287"/>
      <c r="G60" s="810" t="s">
        <v>412</v>
      </c>
      <c r="H60" s="287"/>
      <c r="I60" s="809">
        <v>322</v>
      </c>
    </row>
    <row r="61" spans="2:9" s="21" customFormat="1" ht="24" customHeight="1" thickBot="1" x14ac:dyDescent="0.3">
      <c r="B61" s="93" t="s">
        <v>265</v>
      </c>
      <c r="C61" s="83" t="s">
        <v>227</v>
      </c>
      <c r="D61" s="263" t="s">
        <v>164</v>
      </c>
      <c r="E61" s="813">
        <v>295</v>
      </c>
      <c r="F61" s="288"/>
      <c r="G61" s="814" t="s">
        <v>412</v>
      </c>
      <c r="H61" s="288"/>
      <c r="I61" s="815">
        <v>144</v>
      </c>
    </row>
    <row r="62" spans="2:9" s="21" customFormat="1" ht="4.5" customHeight="1" thickTop="1" x14ac:dyDescent="0.25">
      <c r="B62" s="237"/>
      <c r="C62" s="237"/>
      <c r="D62" s="272"/>
      <c r="E62" s="202"/>
      <c r="F62" s="202"/>
      <c r="G62" s="202"/>
      <c r="H62" s="202"/>
      <c r="I62" s="202"/>
    </row>
    <row r="63" spans="2:9" s="21" customFormat="1" ht="22.5" customHeight="1" x14ac:dyDescent="0.25">
      <c r="B63" s="936" t="s">
        <v>572</v>
      </c>
      <c r="C63" s="936"/>
      <c r="D63" s="936"/>
      <c r="E63" s="936"/>
      <c r="I63" s="100"/>
    </row>
    <row r="64" spans="2:9" s="21" customFormat="1" x14ac:dyDescent="0.25">
      <c r="B64" s="887" t="s">
        <v>266</v>
      </c>
      <c r="C64" s="887"/>
      <c r="D64" s="887"/>
      <c r="E64" s="887"/>
      <c r="F64" s="887"/>
      <c r="G64" s="887"/>
      <c r="H64" s="887"/>
      <c r="I64" s="82"/>
    </row>
    <row r="65" spans="2:9" s="21" customFormat="1" ht="11.25" customHeight="1" x14ac:dyDescent="0.25">
      <c r="B65" s="82"/>
      <c r="C65" s="235"/>
      <c r="D65" s="82"/>
      <c r="E65" s="82"/>
      <c r="F65" s="82"/>
      <c r="G65" s="82"/>
      <c r="H65" s="82"/>
      <c r="I65" s="82"/>
    </row>
    <row r="66" spans="2:9" s="21" customFormat="1" ht="15" customHeight="1" x14ac:dyDescent="0.25">
      <c r="B66" s="82"/>
      <c r="C66" s="235"/>
      <c r="D66" s="82"/>
      <c r="E66" s="82"/>
      <c r="F66" s="82"/>
      <c r="G66" s="82"/>
      <c r="H66" s="82"/>
      <c r="I66" s="82"/>
    </row>
    <row r="67" spans="2:9" s="21" customFormat="1" ht="15.75" customHeight="1" x14ac:dyDescent="0.25">
      <c r="B67" s="82"/>
      <c r="C67" s="235"/>
      <c r="D67" s="82"/>
      <c r="E67" s="82"/>
      <c r="F67" s="82"/>
      <c r="G67" s="82"/>
      <c r="H67" s="82"/>
      <c r="I67" s="82"/>
    </row>
    <row r="68" spans="2:9" s="21" customFormat="1" ht="34.5" customHeight="1" x14ac:dyDescent="0.25">
      <c r="B68" s="82"/>
      <c r="C68" s="235"/>
      <c r="D68" s="82"/>
      <c r="E68" s="82"/>
      <c r="F68" s="82"/>
      <c r="G68" s="82"/>
      <c r="H68" s="82"/>
      <c r="I68" s="82"/>
    </row>
    <row r="69" spans="2:9" s="21" customFormat="1" ht="23.25" customHeight="1" x14ac:dyDescent="0.25">
      <c r="B69" s="82"/>
      <c r="C69" s="235"/>
      <c r="D69" s="82"/>
      <c r="E69" s="82"/>
      <c r="F69" s="82"/>
      <c r="G69" s="82"/>
      <c r="H69" s="82"/>
      <c r="I69" s="82"/>
    </row>
    <row r="70" spans="2:9" s="21" customFormat="1" ht="23.25" customHeight="1" x14ac:dyDescent="0.25">
      <c r="B70" s="917" t="s">
        <v>338</v>
      </c>
      <c r="C70" s="917"/>
      <c r="D70" s="917"/>
      <c r="E70" s="917"/>
      <c r="F70" s="98"/>
      <c r="G70" s="529"/>
      <c r="H70" s="99"/>
      <c r="I70" s="872">
        <v>60</v>
      </c>
    </row>
    <row r="71" spans="2:9" s="21" customFormat="1" x14ac:dyDescent="0.25"/>
    <row r="72" spans="2:9" s="21" customFormat="1" x14ac:dyDescent="0.25"/>
    <row r="73" spans="2:9" s="21" customFormat="1" x14ac:dyDescent="0.25"/>
    <row r="74" spans="2:9" s="21" customFormat="1" x14ac:dyDescent="0.25"/>
    <row r="75" spans="2:9" s="21" customFormat="1" x14ac:dyDescent="0.25"/>
    <row r="76" spans="2:9" s="21" customFormat="1" x14ac:dyDescent="0.25"/>
    <row r="77" spans="2:9" s="21" customFormat="1" x14ac:dyDescent="0.25"/>
    <row r="78" spans="2:9" s="21" customFormat="1" x14ac:dyDescent="0.25"/>
    <row r="79" spans="2:9" s="21" customFormat="1" x14ac:dyDescent="0.25"/>
    <row r="80" spans="2:9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  <row r="89" s="21" customFormat="1" x14ac:dyDescent="0.25"/>
    <row r="90" s="21" customFormat="1" x14ac:dyDescent="0.25"/>
    <row r="91" s="21" customFormat="1" x14ac:dyDescent="0.25"/>
    <row r="92" s="21" customFormat="1" x14ac:dyDescent="0.25"/>
    <row r="93" s="21" customFormat="1" x14ac:dyDescent="0.25"/>
    <row r="94" s="21" customFormat="1" x14ac:dyDescent="0.25"/>
    <row r="95" s="21" customFormat="1" x14ac:dyDescent="0.25"/>
    <row r="96" s="21" customFormat="1" x14ac:dyDescent="0.25"/>
    <row r="97" spans="2:10" s="21" customFormat="1" x14ac:dyDescent="0.25"/>
    <row r="98" spans="2:10" s="21" customFormat="1" x14ac:dyDescent="0.25"/>
    <row r="99" spans="2:10" s="21" customFormat="1" x14ac:dyDescent="0.25"/>
    <row r="100" spans="2:10" s="21" customFormat="1" x14ac:dyDescent="0.25"/>
    <row r="101" spans="2:10" s="21" customFormat="1" x14ac:dyDescent="0.25"/>
    <row r="102" spans="2:10" s="21" customFormat="1" x14ac:dyDescent="0.25"/>
    <row r="103" spans="2:10" s="21" customFormat="1" x14ac:dyDescent="0.25"/>
    <row r="104" spans="2:10" s="21" customFormat="1" x14ac:dyDescent="0.25"/>
    <row r="105" spans="2:10" s="21" customFormat="1" x14ac:dyDescent="0.25"/>
    <row r="106" spans="2:10" x14ac:dyDescent="0.25">
      <c r="B106" s="21"/>
      <c r="C106" s="21"/>
      <c r="D106" s="21"/>
      <c r="E106" s="21"/>
      <c r="F106" s="21"/>
      <c r="G106" s="21"/>
      <c r="H106" s="21"/>
      <c r="I106" s="21"/>
      <c r="J106" s="21"/>
    </row>
  </sheetData>
  <mergeCells count="27">
    <mergeCell ref="B28:I28"/>
    <mergeCell ref="E17:F17"/>
    <mergeCell ref="B17:C18"/>
    <mergeCell ref="D17:D18"/>
    <mergeCell ref="B2:I2"/>
    <mergeCell ref="B27:G27"/>
    <mergeCell ref="B1:I1"/>
    <mergeCell ref="E3:F3"/>
    <mergeCell ref="B3:C4"/>
    <mergeCell ref="D3:D4"/>
    <mergeCell ref="B16:I16"/>
    <mergeCell ref="B15:I15"/>
    <mergeCell ref="B70:E70"/>
    <mergeCell ref="B29:H29"/>
    <mergeCell ref="B63:E63"/>
    <mergeCell ref="B37:I37"/>
    <mergeCell ref="B50:I50"/>
    <mergeCell ref="B64:H64"/>
    <mergeCell ref="B51:I51"/>
    <mergeCell ref="E52:F52"/>
    <mergeCell ref="B36:I36"/>
    <mergeCell ref="E38:F38"/>
    <mergeCell ref="B38:C39"/>
    <mergeCell ref="D38:D39"/>
    <mergeCell ref="B52:C53"/>
    <mergeCell ref="D52:D53"/>
    <mergeCell ref="B35:E35"/>
  </mergeCells>
  <printOptions horizontalCentered="1"/>
  <pageMargins left="0.7" right="0.7" top="0.5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48"/>
  <sheetViews>
    <sheetView rightToLeft="1" view="pageBreakPreview" topLeftCell="A16" zoomScaleSheetLayoutView="100" workbookViewId="0">
      <selection activeCell="D7" sqref="D7:Q7"/>
    </sheetView>
  </sheetViews>
  <sheetFormatPr defaultRowHeight="15" x14ac:dyDescent="0.25"/>
  <cols>
    <col min="1" max="1" width="4.140625" customWidth="1"/>
    <col min="2" max="2" width="10.42578125" customWidth="1"/>
    <col min="3" max="3" width="11.28515625" customWidth="1"/>
    <col min="4" max="5" width="7" customWidth="1"/>
    <col min="6" max="6" width="6.140625" customWidth="1"/>
    <col min="7" max="13" width="7" customWidth="1"/>
    <col min="14" max="15" width="8.7109375" customWidth="1"/>
    <col min="16" max="17" width="10" customWidth="1"/>
    <col min="19" max="19" width="11.5703125" style="60" bestFit="1" customWidth="1"/>
    <col min="20" max="20" width="9.42578125" style="60" bestFit="1" customWidth="1"/>
    <col min="21" max="21" width="10.42578125" style="60" bestFit="1" customWidth="1"/>
    <col min="22" max="31" width="9.42578125" style="60" bestFit="1" customWidth="1"/>
    <col min="32" max="32" width="16.28515625" style="60" bestFit="1" customWidth="1"/>
    <col min="33" max="33" width="12.42578125" style="60" bestFit="1" customWidth="1"/>
    <col min="34" max="34" width="9.85546875" style="60" bestFit="1" customWidth="1"/>
  </cols>
  <sheetData>
    <row r="1" spans="1:34" ht="19.5" customHeight="1" x14ac:dyDescent="0.25">
      <c r="A1" s="881" t="s">
        <v>370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</row>
    <row r="2" spans="1:34" ht="22.5" customHeight="1" thickBot="1" x14ac:dyDescent="0.3">
      <c r="A2" s="882" t="s">
        <v>406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</row>
    <row r="3" spans="1:34" ht="27" customHeight="1" thickTop="1" x14ac:dyDescent="0.25">
      <c r="A3" s="902" t="s">
        <v>17</v>
      </c>
      <c r="B3" s="904" t="s">
        <v>18</v>
      </c>
      <c r="C3" s="904" t="s">
        <v>19</v>
      </c>
      <c r="D3" s="906" t="s">
        <v>359</v>
      </c>
      <c r="E3" s="906"/>
      <c r="F3" s="906"/>
      <c r="G3" s="906"/>
      <c r="H3" s="906"/>
      <c r="I3" s="906"/>
      <c r="J3" s="906"/>
      <c r="K3" s="906"/>
      <c r="L3" s="906"/>
      <c r="M3" s="906"/>
      <c r="N3" s="906"/>
      <c r="O3" s="906"/>
      <c r="P3" s="900" t="s">
        <v>346</v>
      </c>
      <c r="Q3" s="900" t="s">
        <v>347</v>
      </c>
    </row>
    <row r="4" spans="1:34" ht="27" customHeight="1" x14ac:dyDescent="0.25">
      <c r="A4" s="903"/>
      <c r="B4" s="905"/>
      <c r="C4" s="905"/>
      <c r="D4" s="378" t="s">
        <v>20</v>
      </c>
      <c r="E4" s="378" t="s">
        <v>21</v>
      </c>
      <c r="F4" s="378" t="s">
        <v>22</v>
      </c>
      <c r="G4" s="378" t="s">
        <v>23</v>
      </c>
      <c r="H4" s="378" t="s">
        <v>24</v>
      </c>
      <c r="I4" s="378" t="s">
        <v>25</v>
      </c>
      <c r="J4" s="378" t="s">
        <v>26</v>
      </c>
      <c r="K4" s="378" t="s">
        <v>27</v>
      </c>
      <c r="L4" s="378" t="s">
        <v>28</v>
      </c>
      <c r="M4" s="378" t="s">
        <v>29</v>
      </c>
      <c r="N4" s="378" t="s">
        <v>30</v>
      </c>
      <c r="O4" s="378" t="s">
        <v>31</v>
      </c>
      <c r="P4" s="901"/>
      <c r="Q4" s="901"/>
      <c r="S4" s="378" t="s">
        <v>20</v>
      </c>
      <c r="T4" s="378" t="s">
        <v>21</v>
      </c>
      <c r="U4" s="378" t="s">
        <v>22</v>
      </c>
      <c r="V4" s="378" t="s">
        <v>23</v>
      </c>
      <c r="W4" s="378" t="s">
        <v>24</v>
      </c>
      <c r="X4" s="378" t="s">
        <v>25</v>
      </c>
      <c r="Y4" s="378" t="s">
        <v>26</v>
      </c>
      <c r="Z4" s="378" t="s">
        <v>27</v>
      </c>
      <c r="AA4" s="378" t="s">
        <v>28</v>
      </c>
      <c r="AB4" s="378" t="s">
        <v>29</v>
      </c>
      <c r="AC4" s="378" t="s">
        <v>30</v>
      </c>
      <c r="AD4" s="378" t="s">
        <v>31</v>
      </c>
      <c r="AE4" s="60" t="s">
        <v>303</v>
      </c>
      <c r="AF4" s="60" t="s">
        <v>304</v>
      </c>
    </row>
    <row r="5" spans="1:34" ht="24.75" customHeight="1" x14ac:dyDescent="0.25">
      <c r="A5" s="883" t="s">
        <v>32</v>
      </c>
      <c r="B5" s="886" t="s">
        <v>280</v>
      </c>
      <c r="C5" s="133" t="s">
        <v>33</v>
      </c>
      <c r="D5" s="292">
        <v>206</v>
      </c>
      <c r="E5" s="292">
        <v>278</v>
      </c>
      <c r="F5" s="292">
        <v>354</v>
      </c>
      <c r="G5" s="292">
        <v>530</v>
      </c>
      <c r="H5" s="292">
        <v>628</v>
      </c>
      <c r="I5" s="292">
        <v>726</v>
      </c>
      <c r="J5" s="292">
        <v>1185</v>
      </c>
      <c r="K5" s="292">
        <v>875</v>
      </c>
      <c r="L5" s="292">
        <v>330</v>
      </c>
      <c r="M5" s="292">
        <v>206</v>
      </c>
      <c r="N5" s="292">
        <v>200</v>
      </c>
      <c r="O5" s="292">
        <v>178</v>
      </c>
      <c r="P5" s="118">
        <v>474.66666666666669</v>
      </c>
      <c r="Q5" s="129">
        <v>14.969087999999999</v>
      </c>
      <c r="S5" s="12">
        <v>206</v>
      </c>
      <c r="T5" s="12">
        <v>278</v>
      </c>
      <c r="U5" s="12">
        <v>354</v>
      </c>
      <c r="V5" s="12">
        <v>530</v>
      </c>
      <c r="W5" s="12">
        <v>628</v>
      </c>
      <c r="X5" s="12">
        <v>726</v>
      </c>
      <c r="Y5" s="12">
        <v>1185</v>
      </c>
      <c r="Z5" s="12">
        <v>875</v>
      </c>
      <c r="AA5" s="12">
        <v>330</v>
      </c>
      <c r="AB5" s="12">
        <v>206</v>
      </c>
      <c r="AC5" s="12">
        <v>200</v>
      </c>
      <c r="AD5" s="12">
        <v>178</v>
      </c>
      <c r="AE5" s="61">
        <f>SUM(S5:AD5)</f>
        <v>5696</v>
      </c>
      <c r="AF5" s="341">
        <f>AE5/12</f>
        <v>474.66666666666669</v>
      </c>
      <c r="AG5" s="60">
        <f>AF5*60*60*24*365</f>
        <v>14969088000</v>
      </c>
      <c r="AH5" s="341">
        <f>AG5/1000000000</f>
        <v>14.969087999999999</v>
      </c>
    </row>
    <row r="6" spans="1:34" ht="24.75" customHeight="1" x14ac:dyDescent="0.25">
      <c r="A6" s="884"/>
      <c r="B6" s="887"/>
      <c r="C6" s="134" t="s">
        <v>34</v>
      </c>
      <c r="D6" s="130">
        <v>176</v>
      </c>
      <c r="E6" s="130">
        <v>286</v>
      </c>
      <c r="F6" s="130">
        <v>416</v>
      </c>
      <c r="G6" s="130">
        <v>528</v>
      </c>
      <c r="H6" s="130">
        <v>732</v>
      </c>
      <c r="I6" s="130">
        <v>1100</v>
      </c>
      <c r="J6" s="130">
        <v>1662</v>
      </c>
      <c r="K6" s="130">
        <v>1429</v>
      </c>
      <c r="L6" s="130">
        <v>644</v>
      </c>
      <c r="M6" s="130">
        <v>279</v>
      </c>
      <c r="N6" s="130">
        <v>168</v>
      </c>
      <c r="O6" s="130">
        <v>139</v>
      </c>
      <c r="P6" s="116">
        <v>629.91666666666663</v>
      </c>
      <c r="Q6" s="112">
        <v>19.865051999999999</v>
      </c>
      <c r="S6" s="13">
        <v>176</v>
      </c>
      <c r="T6" s="13">
        <v>286</v>
      </c>
      <c r="U6" s="13">
        <v>416</v>
      </c>
      <c r="V6" s="13">
        <v>528</v>
      </c>
      <c r="W6" s="13">
        <v>732</v>
      </c>
      <c r="X6" s="13">
        <v>1100</v>
      </c>
      <c r="Y6" s="13">
        <v>1662</v>
      </c>
      <c r="Z6" s="13">
        <v>1429</v>
      </c>
      <c r="AA6" s="13">
        <v>644</v>
      </c>
      <c r="AB6" s="13">
        <v>279</v>
      </c>
      <c r="AC6" s="13">
        <v>168</v>
      </c>
      <c r="AD6" s="13">
        <v>139</v>
      </c>
      <c r="AE6" s="13">
        <f>SUM(S6:AD6)</f>
        <v>7559</v>
      </c>
      <c r="AF6" s="341">
        <f>AE6/12</f>
        <v>629.91666666666663</v>
      </c>
      <c r="AG6" s="60">
        <f>AF6*60*60*24*365</f>
        <v>19865052000</v>
      </c>
      <c r="AH6" s="341">
        <f>AG6/1000000000</f>
        <v>19.865051999999999</v>
      </c>
    </row>
    <row r="7" spans="1:34" ht="24.75" customHeight="1" x14ac:dyDescent="0.25">
      <c r="A7" s="885"/>
      <c r="B7" s="888"/>
      <c r="C7" s="317" t="s">
        <v>313</v>
      </c>
      <c r="D7" s="847">
        <f>D5/D6*100</f>
        <v>117.04545454545455</v>
      </c>
      <c r="E7" s="847">
        <f t="shared" ref="E7:O7" si="0">E5/E6*100</f>
        <v>97.2027972027972</v>
      </c>
      <c r="F7" s="847">
        <f t="shared" si="0"/>
        <v>85.09615384615384</v>
      </c>
      <c r="G7" s="847">
        <f t="shared" si="0"/>
        <v>100.37878787878789</v>
      </c>
      <c r="H7" s="847">
        <f t="shared" si="0"/>
        <v>85.792349726775953</v>
      </c>
      <c r="I7" s="847">
        <f t="shared" si="0"/>
        <v>66</v>
      </c>
      <c r="J7" s="847">
        <f t="shared" si="0"/>
        <v>71.299638989169679</v>
      </c>
      <c r="K7" s="847">
        <f t="shared" si="0"/>
        <v>61.231630510846749</v>
      </c>
      <c r="L7" s="847">
        <f t="shared" si="0"/>
        <v>51.242236024844722</v>
      </c>
      <c r="M7" s="847">
        <f t="shared" si="0"/>
        <v>73.835125448028677</v>
      </c>
      <c r="N7" s="847">
        <f t="shared" si="0"/>
        <v>119.04761904761905</v>
      </c>
      <c r="O7" s="847">
        <f t="shared" si="0"/>
        <v>128.05755395683454</v>
      </c>
      <c r="P7" s="848">
        <v>75.353882788728683</v>
      </c>
      <c r="Q7" s="847">
        <v>75.353882788728669</v>
      </c>
      <c r="S7" s="17">
        <v>117.04545454545455</v>
      </c>
      <c r="T7" s="17">
        <v>97.2027972027972</v>
      </c>
      <c r="U7" s="17">
        <v>85.09615384615384</v>
      </c>
      <c r="V7" s="17">
        <v>100.37878787878789</v>
      </c>
      <c r="W7" s="17">
        <v>85.792349726775953</v>
      </c>
      <c r="X7" s="17">
        <v>66</v>
      </c>
      <c r="Y7" s="17">
        <v>71.299638989169679</v>
      </c>
      <c r="Z7" s="17">
        <v>61.231630510846749</v>
      </c>
      <c r="AA7" s="17">
        <v>51.242236024844722</v>
      </c>
      <c r="AB7" s="17">
        <v>73.835125448028677</v>
      </c>
      <c r="AC7" s="17">
        <v>119.04761904761905</v>
      </c>
      <c r="AD7" s="17">
        <v>128.05755395683454</v>
      </c>
      <c r="AE7" s="17">
        <f t="shared" ref="AE7" si="1">AE5/AE6*100</f>
        <v>75.353882788728669</v>
      </c>
      <c r="AF7" s="17">
        <f t="shared" ref="AF7" si="2">AF5/AF6*100</f>
        <v>75.353882788728683</v>
      </c>
      <c r="AG7" s="17">
        <f t="shared" ref="AG7" si="3">AG5/AG6*100</f>
        <v>75.353882788728669</v>
      </c>
      <c r="AH7" s="17">
        <f t="shared" ref="AH7" si="4">AH5/AH6*100</f>
        <v>75.353882788728669</v>
      </c>
    </row>
    <row r="8" spans="1:34" ht="24.75" customHeight="1" x14ac:dyDescent="0.25">
      <c r="A8" s="883" t="s">
        <v>35</v>
      </c>
      <c r="B8" s="889" t="s">
        <v>305</v>
      </c>
      <c r="C8" s="133" t="s">
        <v>33</v>
      </c>
      <c r="D8" s="292">
        <v>170</v>
      </c>
      <c r="E8" s="292">
        <v>190</v>
      </c>
      <c r="F8" s="292">
        <v>240</v>
      </c>
      <c r="G8" s="292">
        <v>200</v>
      </c>
      <c r="H8" s="292">
        <v>220</v>
      </c>
      <c r="I8" s="292">
        <v>300</v>
      </c>
      <c r="J8" s="292">
        <v>420</v>
      </c>
      <c r="K8" s="292">
        <v>435</v>
      </c>
      <c r="L8" s="292">
        <v>256</v>
      </c>
      <c r="M8" s="292">
        <v>120</v>
      </c>
      <c r="N8" s="292">
        <v>145</v>
      </c>
      <c r="O8" s="292">
        <v>70</v>
      </c>
      <c r="P8" s="118">
        <v>230.5</v>
      </c>
      <c r="Q8" s="129">
        <v>7.27</v>
      </c>
      <c r="S8" s="12">
        <v>170</v>
      </c>
      <c r="T8" s="12">
        <v>190</v>
      </c>
      <c r="U8" s="12">
        <v>240</v>
      </c>
      <c r="V8" s="12">
        <v>200</v>
      </c>
      <c r="W8" s="12">
        <v>220</v>
      </c>
      <c r="X8" s="12">
        <v>300</v>
      </c>
      <c r="Y8" s="12">
        <v>420</v>
      </c>
      <c r="Z8" s="12">
        <v>435</v>
      </c>
      <c r="AA8" s="12">
        <v>256</v>
      </c>
      <c r="AB8" s="12">
        <v>120</v>
      </c>
      <c r="AC8" s="12">
        <v>145</v>
      </c>
      <c r="AD8" s="12">
        <v>70</v>
      </c>
      <c r="AE8" s="61">
        <f>SUM(S8:AD8)</f>
        <v>2766</v>
      </c>
      <c r="AF8" s="341">
        <f>AE8/12</f>
        <v>230.5</v>
      </c>
      <c r="AG8" s="60">
        <f>AF8*60*60*24*365</f>
        <v>7269048000</v>
      </c>
      <c r="AH8" s="341">
        <f>AG8/1000000000</f>
        <v>7.2690479999999997</v>
      </c>
    </row>
    <row r="9" spans="1:34" ht="24.75" customHeight="1" x14ac:dyDescent="0.25">
      <c r="A9" s="884"/>
      <c r="B9" s="890"/>
      <c r="C9" s="109" t="s">
        <v>34</v>
      </c>
      <c r="D9" s="130">
        <v>140</v>
      </c>
      <c r="E9" s="130">
        <v>190</v>
      </c>
      <c r="F9" s="130">
        <v>260</v>
      </c>
      <c r="G9" s="130">
        <v>310</v>
      </c>
      <c r="H9" s="130">
        <v>471</v>
      </c>
      <c r="I9" s="130">
        <v>705</v>
      </c>
      <c r="J9" s="130">
        <v>1046</v>
      </c>
      <c r="K9" s="130">
        <v>1000</v>
      </c>
      <c r="L9" s="130">
        <v>600</v>
      </c>
      <c r="M9" s="130">
        <v>312</v>
      </c>
      <c r="N9" s="130">
        <v>180</v>
      </c>
      <c r="O9" s="130">
        <v>140</v>
      </c>
      <c r="P9" s="116">
        <v>446.16666666666669</v>
      </c>
      <c r="Q9" s="112">
        <v>14.070311999999999</v>
      </c>
      <c r="S9" s="13">
        <v>140</v>
      </c>
      <c r="T9" s="13">
        <v>190</v>
      </c>
      <c r="U9" s="13">
        <v>260</v>
      </c>
      <c r="V9" s="13">
        <v>310</v>
      </c>
      <c r="W9" s="13">
        <v>471</v>
      </c>
      <c r="X9" s="13">
        <v>705</v>
      </c>
      <c r="Y9" s="13">
        <v>1046</v>
      </c>
      <c r="Z9" s="13">
        <v>1000</v>
      </c>
      <c r="AA9" s="13">
        <v>600</v>
      </c>
      <c r="AB9" s="13">
        <v>312</v>
      </c>
      <c r="AC9" s="13">
        <v>180</v>
      </c>
      <c r="AD9" s="13">
        <v>140</v>
      </c>
      <c r="AE9" s="61">
        <f>SUM(S9:AD9)</f>
        <v>5354</v>
      </c>
      <c r="AF9" s="341">
        <f>AE9/12</f>
        <v>446.16666666666669</v>
      </c>
      <c r="AG9" s="60">
        <f>AF9*60*60*24*365</f>
        <v>14070312000</v>
      </c>
      <c r="AH9" s="341">
        <f>AG9/1000000000</f>
        <v>14.070311999999999</v>
      </c>
    </row>
    <row r="10" spans="1:34" ht="24.75" customHeight="1" x14ac:dyDescent="0.25">
      <c r="A10" s="885"/>
      <c r="B10" s="890"/>
      <c r="C10" s="317" t="s">
        <v>313</v>
      </c>
      <c r="D10" s="849">
        <f>D8/D9*100</f>
        <v>121.42857142857142</v>
      </c>
      <c r="E10" s="849">
        <f t="shared" ref="E10:O10" si="5">E8/E9*100</f>
        <v>100</v>
      </c>
      <c r="F10" s="849">
        <f t="shared" si="5"/>
        <v>92.307692307692307</v>
      </c>
      <c r="G10" s="849">
        <f t="shared" si="5"/>
        <v>64.516129032258064</v>
      </c>
      <c r="H10" s="849">
        <f t="shared" si="5"/>
        <v>46.709129511677283</v>
      </c>
      <c r="I10" s="849">
        <f t="shared" si="5"/>
        <v>42.553191489361701</v>
      </c>
      <c r="J10" s="849">
        <f t="shared" si="5"/>
        <v>40.152963671128106</v>
      </c>
      <c r="K10" s="849">
        <f t="shared" si="5"/>
        <v>43.5</v>
      </c>
      <c r="L10" s="849">
        <f t="shared" si="5"/>
        <v>42.666666666666671</v>
      </c>
      <c r="M10" s="849">
        <f t="shared" si="5"/>
        <v>38.461538461538467</v>
      </c>
      <c r="N10" s="849">
        <f t="shared" si="5"/>
        <v>80.555555555555557</v>
      </c>
      <c r="O10" s="849">
        <f t="shared" si="5"/>
        <v>50</v>
      </c>
      <c r="P10" s="850">
        <f>P8/P9*100</f>
        <v>51.662308554351888</v>
      </c>
      <c r="Q10" s="850">
        <f>Q8/Q9*100</f>
        <v>51.669074573470716</v>
      </c>
      <c r="S10" s="61">
        <v>121.42857142857142</v>
      </c>
      <c r="T10" s="61">
        <v>100</v>
      </c>
      <c r="U10" s="61">
        <v>92.307692307692307</v>
      </c>
      <c r="V10" s="61">
        <v>64.516129032258064</v>
      </c>
      <c r="W10" s="61">
        <v>46.709129511677283</v>
      </c>
      <c r="X10" s="61">
        <v>42.553191489361701</v>
      </c>
      <c r="Y10" s="61">
        <v>40.152963671128106</v>
      </c>
      <c r="Z10" s="61">
        <v>43.5</v>
      </c>
      <c r="AA10" s="61">
        <v>44.166666666666664</v>
      </c>
      <c r="AB10" s="61">
        <v>38.461538461538467</v>
      </c>
      <c r="AC10" s="61">
        <v>41.666666666666671</v>
      </c>
      <c r="AD10" s="61">
        <v>50</v>
      </c>
      <c r="AE10" s="61">
        <f t="shared" ref="AE10:AH10" si="6">AE8/AE9*100</f>
        <v>51.662308554351888</v>
      </c>
      <c r="AF10" s="61">
        <f t="shared" si="6"/>
        <v>51.662308554351888</v>
      </c>
      <c r="AG10" s="61">
        <f t="shared" si="6"/>
        <v>51.662308554351888</v>
      </c>
      <c r="AH10" s="61">
        <f t="shared" si="6"/>
        <v>51.662308554351888</v>
      </c>
    </row>
    <row r="11" spans="1:34" ht="24.75" customHeight="1" x14ac:dyDescent="0.25">
      <c r="A11" s="884" t="s">
        <v>36</v>
      </c>
      <c r="B11" s="886" t="s">
        <v>306</v>
      </c>
      <c r="C11" s="133" t="s">
        <v>33</v>
      </c>
      <c r="D11" s="292">
        <v>46</v>
      </c>
      <c r="E11" s="292">
        <v>94</v>
      </c>
      <c r="F11" s="292">
        <v>137</v>
      </c>
      <c r="G11" s="292">
        <v>127</v>
      </c>
      <c r="H11" s="292">
        <v>149</v>
      </c>
      <c r="I11" s="292">
        <v>153</v>
      </c>
      <c r="J11" s="292">
        <v>190</v>
      </c>
      <c r="K11" s="292">
        <v>117</v>
      </c>
      <c r="L11" s="292">
        <v>39</v>
      </c>
      <c r="M11" s="292">
        <v>18</v>
      </c>
      <c r="N11" s="292">
        <v>24</v>
      </c>
      <c r="O11" s="292">
        <v>14</v>
      </c>
      <c r="P11" s="126">
        <v>92.333333333333329</v>
      </c>
      <c r="Q11" s="129">
        <v>2.9144519999999998</v>
      </c>
      <c r="S11" s="292">
        <v>46</v>
      </c>
      <c r="T11" s="292">
        <v>94</v>
      </c>
      <c r="U11" s="292">
        <v>137</v>
      </c>
      <c r="V11" s="292">
        <v>127</v>
      </c>
      <c r="W11" s="292">
        <v>149</v>
      </c>
      <c r="X11" s="292">
        <v>153</v>
      </c>
      <c r="Y11" s="292">
        <v>190</v>
      </c>
      <c r="Z11" s="292">
        <v>117</v>
      </c>
      <c r="AA11" s="292">
        <v>39</v>
      </c>
      <c r="AB11" s="292">
        <v>18</v>
      </c>
      <c r="AC11" s="292">
        <v>24</v>
      </c>
      <c r="AD11" s="292">
        <v>14</v>
      </c>
      <c r="AE11" s="13">
        <f>SUM(S11:AD11)</f>
        <v>1108</v>
      </c>
      <c r="AF11" s="4">
        <f>AE11/12</f>
        <v>92.333333333333329</v>
      </c>
      <c r="AG11" s="60">
        <f>AF11*60*60*24*365</f>
        <v>2911824000</v>
      </c>
      <c r="AH11" s="341">
        <f>AG11/1000000000</f>
        <v>2.9118240000000002</v>
      </c>
    </row>
    <row r="12" spans="1:34" ht="24.75" customHeight="1" x14ac:dyDescent="0.25">
      <c r="A12" s="884"/>
      <c r="B12" s="887"/>
      <c r="C12" s="109" t="s">
        <v>34</v>
      </c>
      <c r="D12" s="130">
        <v>64</v>
      </c>
      <c r="E12" s="130">
        <v>111</v>
      </c>
      <c r="F12" s="130">
        <v>171</v>
      </c>
      <c r="G12" s="130">
        <v>223</v>
      </c>
      <c r="H12" s="130">
        <v>343</v>
      </c>
      <c r="I12" s="130">
        <v>465</v>
      </c>
      <c r="J12" s="130">
        <v>469</v>
      </c>
      <c r="K12" s="130">
        <v>290</v>
      </c>
      <c r="L12" s="130">
        <v>125</v>
      </c>
      <c r="M12" s="130">
        <v>69</v>
      </c>
      <c r="N12" s="130">
        <v>58</v>
      </c>
      <c r="O12" s="130">
        <v>53</v>
      </c>
      <c r="P12" s="116">
        <v>203.41666666666666</v>
      </c>
      <c r="Q12" s="112">
        <v>6.4149479999999999</v>
      </c>
      <c r="S12" s="13">
        <v>64</v>
      </c>
      <c r="T12" s="13">
        <v>111</v>
      </c>
      <c r="U12" s="13">
        <v>171</v>
      </c>
      <c r="V12" s="13">
        <v>223</v>
      </c>
      <c r="W12" s="13">
        <v>343</v>
      </c>
      <c r="X12" s="13">
        <v>465</v>
      </c>
      <c r="Y12" s="13">
        <v>469</v>
      </c>
      <c r="Z12" s="13">
        <v>290</v>
      </c>
      <c r="AA12" s="13">
        <v>125</v>
      </c>
      <c r="AB12" s="13">
        <v>69</v>
      </c>
      <c r="AC12" s="13">
        <v>58</v>
      </c>
      <c r="AD12" s="13">
        <v>53</v>
      </c>
      <c r="AE12" s="61">
        <f>SUM(S12:AD12)</f>
        <v>2441</v>
      </c>
      <c r="AF12" s="4">
        <f>AE12/12</f>
        <v>203.41666666666666</v>
      </c>
      <c r="AG12" s="60">
        <f>AF12*60*60*24*365</f>
        <v>6414948000</v>
      </c>
      <c r="AH12" s="341">
        <f>AG12/1000000000</f>
        <v>6.4149479999999999</v>
      </c>
    </row>
    <row r="13" spans="1:34" ht="24.75" customHeight="1" x14ac:dyDescent="0.25">
      <c r="A13" s="884"/>
      <c r="B13" s="887"/>
      <c r="C13" s="317" t="s">
        <v>313</v>
      </c>
      <c r="D13" s="847">
        <f>D11/D12*100</f>
        <v>71.875</v>
      </c>
      <c r="E13" s="847">
        <f t="shared" ref="E13:O13" si="7">E11/E12*100</f>
        <v>84.684684684684683</v>
      </c>
      <c r="F13" s="847">
        <f t="shared" si="7"/>
        <v>80.116959064327489</v>
      </c>
      <c r="G13" s="847">
        <f t="shared" si="7"/>
        <v>56.950672645739907</v>
      </c>
      <c r="H13" s="847">
        <f t="shared" si="7"/>
        <v>43.440233236151606</v>
      </c>
      <c r="I13" s="847">
        <f t="shared" si="7"/>
        <v>32.903225806451616</v>
      </c>
      <c r="J13" s="847">
        <f t="shared" si="7"/>
        <v>40.511727078891255</v>
      </c>
      <c r="K13" s="847">
        <f t="shared" si="7"/>
        <v>40.344827586206897</v>
      </c>
      <c r="L13" s="847">
        <f t="shared" si="7"/>
        <v>31.2</v>
      </c>
      <c r="M13" s="847">
        <f t="shared" si="7"/>
        <v>26.086956521739129</v>
      </c>
      <c r="N13" s="847">
        <f t="shared" si="7"/>
        <v>41.379310344827587</v>
      </c>
      <c r="O13" s="847">
        <f t="shared" si="7"/>
        <v>26.415094339622641</v>
      </c>
      <c r="P13" s="848">
        <f>P11/P12*100</f>
        <v>45.391233101188035</v>
      </c>
      <c r="Q13" s="848">
        <f>Q11/Q12*100</f>
        <v>45.43219991806636</v>
      </c>
      <c r="S13" s="61">
        <v>82.8125</v>
      </c>
      <c r="T13" s="61">
        <v>88.288288288288285</v>
      </c>
      <c r="U13" s="61">
        <v>84.795321637426895</v>
      </c>
      <c r="V13" s="61">
        <v>59.641255605381161</v>
      </c>
      <c r="W13" s="61">
        <v>44.314868804664727</v>
      </c>
      <c r="X13" s="61">
        <v>32.903225806451616</v>
      </c>
      <c r="Y13" s="61">
        <v>41.151385927505331</v>
      </c>
      <c r="Z13" s="61">
        <v>40.344827586206897</v>
      </c>
      <c r="AA13" s="61">
        <v>31.2</v>
      </c>
      <c r="AB13" s="61">
        <v>26.086956521739129</v>
      </c>
      <c r="AC13" s="61">
        <v>31.03448275862069</v>
      </c>
      <c r="AD13" s="61">
        <v>26.415094339622641</v>
      </c>
      <c r="AE13" s="61">
        <f t="shared" ref="AE13:AH13" si="8">AE11/AE12*100</f>
        <v>45.391233101188035</v>
      </c>
      <c r="AF13" s="61">
        <f t="shared" si="8"/>
        <v>45.391233101188035</v>
      </c>
      <c r="AG13" s="61">
        <f t="shared" si="8"/>
        <v>45.391233101188035</v>
      </c>
      <c r="AH13" s="61">
        <f t="shared" si="8"/>
        <v>45.391233101188035</v>
      </c>
    </row>
    <row r="14" spans="1:34" ht="24.75" customHeight="1" x14ac:dyDescent="0.25">
      <c r="A14" s="891" t="s">
        <v>37</v>
      </c>
      <c r="B14" s="886" t="s">
        <v>307</v>
      </c>
      <c r="C14" s="133" t="s">
        <v>33</v>
      </c>
      <c r="D14" s="294">
        <v>20</v>
      </c>
      <c r="E14" s="294">
        <v>84</v>
      </c>
      <c r="F14" s="294">
        <v>17</v>
      </c>
      <c r="G14" s="294">
        <v>3</v>
      </c>
      <c r="H14" s="294">
        <v>8</v>
      </c>
      <c r="I14" s="294">
        <v>13</v>
      </c>
      <c r="J14" s="294">
        <v>13</v>
      </c>
      <c r="K14" s="294">
        <v>8</v>
      </c>
      <c r="L14" s="294">
        <v>5</v>
      </c>
      <c r="M14" s="294">
        <v>5</v>
      </c>
      <c r="N14" s="294">
        <v>15</v>
      </c>
      <c r="O14" s="294">
        <v>33</v>
      </c>
      <c r="P14" s="115">
        <v>18.666666666666668</v>
      </c>
      <c r="Q14" s="129">
        <v>0.58867199999999997</v>
      </c>
      <c r="S14" s="294">
        <v>20</v>
      </c>
      <c r="T14" s="294">
        <v>84</v>
      </c>
      <c r="U14" s="294">
        <v>17</v>
      </c>
      <c r="V14" s="294">
        <v>3</v>
      </c>
      <c r="W14" s="294">
        <v>8</v>
      </c>
      <c r="X14" s="294">
        <v>13</v>
      </c>
      <c r="Y14" s="294">
        <v>13</v>
      </c>
      <c r="Z14" s="294">
        <v>8</v>
      </c>
      <c r="AA14" s="294">
        <v>5</v>
      </c>
      <c r="AB14" s="294">
        <v>5</v>
      </c>
      <c r="AC14" s="294">
        <v>15</v>
      </c>
      <c r="AD14" s="294">
        <v>33</v>
      </c>
      <c r="AE14" s="4">
        <f>SUM(S14:AD14)</f>
        <v>224</v>
      </c>
      <c r="AF14" s="341">
        <f>AE14/12</f>
        <v>18.666666666666668</v>
      </c>
      <c r="AG14" s="60">
        <f>AF14*60*60*24*365</f>
        <v>588672000</v>
      </c>
      <c r="AH14" s="341">
        <f>AG14/1000000000</f>
        <v>0.58867199999999997</v>
      </c>
    </row>
    <row r="15" spans="1:34" ht="24.75" customHeight="1" x14ac:dyDescent="0.25">
      <c r="A15" s="892"/>
      <c r="B15" s="887"/>
      <c r="C15" s="109" t="s">
        <v>34</v>
      </c>
      <c r="D15" s="130">
        <v>3</v>
      </c>
      <c r="E15" s="130">
        <v>16</v>
      </c>
      <c r="F15" s="130">
        <v>31</v>
      </c>
      <c r="G15" s="130">
        <v>47</v>
      </c>
      <c r="H15" s="130">
        <v>44</v>
      </c>
      <c r="I15" s="130">
        <v>67</v>
      </c>
      <c r="J15" s="130">
        <v>47</v>
      </c>
      <c r="K15" s="130">
        <v>19</v>
      </c>
      <c r="L15" s="130">
        <v>4</v>
      </c>
      <c r="M15" s="130">
        <v>2</v>
      </c>
      <c r="N15" s="130">
        <v>1</v>
      </c>
      <c r="O15" s="130">
        <v>1</v>
      </c>
      <c r="P15" s="116">
        <v>23.5</v>
      </c>
      <c r="Q15" s="112">
        <v>0.74109599999999998</v>
      </c>
      <c r="S15" s="13">
        <v>3</v>
      </c>
      <c r="T15" s="13">
        <v>16</v>
      </c>
      <c r="U15" s="13">
        <v>31</v>
      </c>
      <c r="V15" s="13">
        <v>47</v>
      </c>
      <c r="W15" s="13">
        <v>44</v>
      </c>
      <c r="X15" s="13">
        <v>67</v>
      </c>
      <c r="Y15" s="13">
        <v>47</v>
      </c>
      <c r="Z15" s="13">
        <v>19</v>
      </c>
      <c r="AA15" s="13">
        <v>4</v>
      </c>
      <c r="AB15" s="13">
        <v>2</v>
      </c>
      <c r="AC15" s="13">
        <v>1</v>
      </c>
      <c r="AD15" s="13">
        <v>1</v>
      </c>
      <c r="AE15" s="61">
        <f>SUM(S15:AD15)</f>
        <v>282</v>
      </c>
      <c r="AF15" s="341">
        <f>AE15/12</f>
        <v>23.5</v>
      </c>
      <c r="AG15" s="60">
        <f>AF15*60*60*24*365</f>
        <v>741096000</v>
      </c>
      <c r="AH15" s="341">
        <f>AG15/1000000000</f>
        <v>0.74109599999999998</v>
      </c>
    </row>
    <row r="16" spans="1:34" ht="24.75" customHeight="1" thickBot="1" x14ac:dyDescent="0.3">
      <c r="A16" s="893"/>
      <c r="B16" s="894"/>
      <c r="C16" s="318" t="s">
        <v>313</v>
      </c>
      <c r="D16" s="846">
        <f>D14/D15*100</f>
        <v>666.66666666666674</v>
      </c>
      <c r="E16" s="846">
        <f t="shared" ref="E16:O16" si="9">E14/E15*100</f>
        <v>525</v>
      </c>
      <c r="F16" s="846">
        <f t="shared" si="9"/>
        <v>54.838709677419352</v>
      </c>
      <c r="G16" s="846">
        <f t="shared" si="9"/>
        <v>6.3829787234042552</v>
      </c>
      <c r="H16" s="846">
        <f t="shared" si="9"/>
        <v>18.181818181818183</v>
      </c>
      <c r="I16" s="846">
        <f t="shared" si="9"/>
        <v>19.402985074626866</v>
      </c>
      <c r="J16" s="846">
        <f t="shared" si="9"/>
        <v>27.659574468085108</v>
      </c>
      <c r="K16" s="846">
        <f t="shared" si="9"/>
        <v>42.105263157894733</v>
      </c>
      <c r="L16" s="846">
        <f t="shared" si="9"/>
        <v>125</v>
      </c>
      <c r="M16" s="846">
        <f t="shared" si="9"/>
        <v>250</v>
      </c>
      <c r="N16" s="846">
        <f t="shared" si="9"/>
        <v>1500</v>
      </c>
      <c r="O16" s="846">
        <f t="shared" si="9"/>
        <v>3300</v>
      </c>
      <c r="P16" s="288">
        <f>P14/P15*100</f>
        <v>79.432624113475185</v>
      </c>
      <c r="Q16" s="288">
        <f>Q14/Q15*100</f>
        <v>79.432624113475185</v>
      </c>
      <c r="S16" s="18">
        <v>66.666666666666657</v>
      </c>
      <c r="T16" s="18">
        <v>250</v>
      </c>
      <c r="U16" s="18">
        <v>161.29032258064515</v>
      </c>
      <c r="V16" s="18">
        <v>57.446808510638306</v>
      </c>
      <c r="W16" s="18">
        <v>129.54545454545453</v>
      </c>
      <c r="X16" s="18">
        <v>29.850746268656714</v>
      </c>
      <c r="Y16" s="18">
        <v>27.659574468085108</v>
      </c>
      <c r="Z16" s="18">
        <v>36.84210526315789</v>
      </c>
      <c r="AA16" s="18">
        <v>50</v>
      </c>
      <c r="AB16" s="18">
        <v>50</v>
      </c>
      <c r="AC16" s="18">
        <v>100</v>
      </c>
      <c r="AD16" s="18">
        <v>300</v>
      </c>
      <c r="AE16" s="18">
        <f t="shared" ref="AE16:AH16" si="10">AE14/AE15*100</f>
        <v>79.432624113475185</v>
      </c>
      <c r="AF16" s="18">
        <f t="shared" si="10"/>
        <v>79.432624113475185</v>
      </c>
      <c r="AG16" s="18">
        <f t="shared" si="10"/>
        <v>79.432624113475185</v>
      </c>
      <c r="AH16" s="18">
        <f t="shared" si="10"/>
        <v>79.432624113475185</v>
      </c>
    </row>
    <row r="17" spans="1:34" ht="15.75" customHeight="1" thickTop="1" x14ac:dyDescent="0.25">
      <c r="A17" s="2"/>
      <c r="B17" s="6"/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280" t="s">
        <v>314</v>
      </c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4"/>
      <c r="AF17" s="61"/>
    </row>
    <row r="18" spans="1:34" ht="15" customHeight="1" x14ac:dyDescent="0.25">
      <c r="A18" s="895" t="s">
        <v>349</v>
      </c>
      <c r="B18" s="895"/>
      <c r="C18" s="895"/>
      <c r="D18" s="895"/>
      <c r="E18" s="895"/>
      <c r="F18" s="895"/>
      <c r="G18" s="895"/>
      <c r="H18" s="895"/>
      <c r="I18" s="895"/>
      <c r="J18" s="895"/>
      <c r="K18" s="895"/>
      <c r="L18" s="895"/>
      <c r="M18" s="895"/>
      <c r="N18" s="895"/>
      <c r="O18" s="895"/>
      <c r="P18" s="895"/>
      <c r="S18" s="341">
        <f>Q5+Q8+Q11</f>
        <v>25.15354</v>
      </c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F18" s="61"/>
    </row>
    <row r="19" spans="1:34" ht="15" customHeight="1" x14ac:dyDescent="0.25">
      <c r="A19" s="896" t="s">
        <v>315</v>
      </c>
      <c r="B19" s="896"/>
      <c r="C19" s="896"/>
      <c r="D19" s="896"/>
      <c r="E19" s="896"/>
      <c r="F19" s="896"/>
      <c r="G19" s="896"/>
      <c r="H19" s="896"/>
      <c r="I19" s="896"/>
      <c r="J19" s="896"/>
      <c r="K19" s="896"/>
      <c r="L19" s="896"/>
      <c r="M19" s="896"/>
      <c r="N19" s="896"/>
      <c r="O19" s="896"/>
      <c r="P19" s="896"/>
      <c r="Q19" s="896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61"/>
      <c r="AF19" s="61"/>
    </row>
    <row r="20" spans="1:34" ht="3.75" customHeight="1" x14ac:dyDescent="0.25"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F20" s="61"/>
    </row>
    <row r="21" spans="1:34" x14ac:dyDescent="0.25">
      <c r="A21" s="897" t="s">
        <v>8</v>
      </c>
      <c r="B21" s="897"/>
      <c r="C21" s="897"/>
      <c r="D21" s="897"/>
      <c r="E21" s="897"/>
      <c r="F21" s="897"/>
      <c r="G21" s="897"/>
      <c r="H21" s="897"/>
      <c r="I21" s="897"/>
      <c r="J21" s="897"/>
      <c r="K21" s="897"/>
      <c r="L21" s="897"/>
      <c r="M21" s="897"/>
      <c r="AF21" s="61"/>
    </row>
    <row r="22" spans="1:34" x14ac:dyDescent="0.25">
      <c r="A22" s="359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AF22" s="61"/>
    </row>
    <row r="23" spans="1:34" ht="24" customHeight="1" x14ac:dyDescent="0.25">
      <c r="A23" s="879" t="s">
        <v>338</v>
      </c>
      <c r="B23" s="879"/>
      <c r="C23" s="879"/>
      <c r="D23" s="879"/>
      <c r="E23" s="879"/>
      <c r="F23" s="219"/>
      <c r="G23" s="219"/>
      <c r="H23" s="219"/>
      <c r="I23" s="220"/>
      <c r="J23" s="219"/>
      <c r="K23" s="219"/>
      <c r="L23" s="219"/>
      <c r="M23" s="219"/>
      <c r="N23" s="219"/>
      <c r="O23" s="219"/>
      <c r="P23" s="219"/>
      <c r="Q23" s="86">
        <v>22</v>
      </c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F23" s="61"/>
      <c r="AG23" s="341"/>
    </row>
    <row r="24" spans="1:34" ht="24.75" customHeight="1" x14ac:dyDescent="0.25">
      <c r="A24" s="881" t="s">
        <v>370</v>
      </c>
      <c r="B24" s="881"/>
      <c r="C24" s="881"/>
      <c r="D24" s="881"/>
      <c r="E24" s="881"/>
      <c r="F24" s="881"/>
      <c r="G24" s="881"/>
      <c r="H24" s="881"/>
      <c r="I24" s="881"/>
      <c r="J24" s="881"/>
      <c r="K24" s="881"/>
      <c r="L24" s="881"/>
      <c r="M24" s="881"/>
      <c r="N24" s="881"/>
      <c r="O24" s="881"/>
      <c r="P24" s="881"/>
      <c r="Q24" s="88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</row>
    <row r="25" spans="1:34" ht="22.5" customHeight="1" thickBot="1" x14ac:dyDescent="0.3">
      <c r="A25" s="882" t="s">
        <v>407</v>
      </c>
      <c r="B25" s="882"/>
      <c r="C25" s="882"/>
      <c r="D25" s="882"/>
      <c r="E25" s="882"/>
      <c r="F25" s="882"/>
      <c r="G25" s="882"/>
      <c r="H25" s="882"/>
      <c r="I25" s="882"/>
      <c r="J25" s="882"/>
      <c r="K25" s="882"/>
      <c r="L25" s="882"/>
      <c r="M25" s="882"/>
      <c r="N25" s="882"/>
      <c r="O25" s="882"/>
      <c r="P25" s="882"/>
      <c r="Q25" s="882"/>
    </row>
    <row r="26" spans="1:34" ht="29.25" customHeight="1" thickTop="1" x14ac:dyDescent="0.25">
      <c r="A26" s="902" t="s">
        <v>17</v>
      </c>
      <c r="B26" s="904" t="s">
        <v>18</v>
      </c>
      <c r="C26" s="904" t="s">
        <v>19</v>
      </c>
      <c r="D26" s="906" t="s">
        <v>359</v>
      </c>
      <c r="E26" s="906"/>
      <c r="F26" s="906"/>
      <c r="G26" s="906"/>
      <c r="H26" s="906"/>
      <c r="I26" s="906"/>
      <c r="J26" s="906"/>
      <c r="K26" s="906"/>
      <c r="L26" s="906"/>
      <c r="M26" s="906"/>
      <c r="N26" s="906"/>
      <c r="O26" s="906"/>
      <c r="P26" s="900" t="s">
        <v>346</v>
      </c>
      <c r="Q26" s="900" t="s">
        <v>347</v>
      </c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</row>
    <row r="27" spans="1:34" ht="29.25" customHeight="1" x14ac:dyDescent="0.25">
      <c r="A27" s="903"/>
      <c r="B27" s="905"/>
      <c r="C27" s="905"/>
      <c r="D27" s="378" t="s">
        <v>20</v>
      </c>
      <c r="E27" s="378" t="s">
        <v>21</v>
      </c>
      <c r="F27" s="378" t="s">
        <v>22</v>
      </c>
      <c r="G27" s="378" t="s">
        <v>23</v>
      </c>
      <c r="H27" s="378" t="s">
        <v>24</v>
      </c>
      <c r="I27" s="378" t="s">
        <v>25</v>
      </c>
      <c r="J27" s="378" t="s">
        <v>26</v>
      </c>
      <c r="K27" s="378" t="s">
        <v>27</v>
      </c>
      <c r="L27" s="378" t="s">
        <v>28</v>
      </c>
      <c r="M27" s="378" t="s">
        <v>29</v>
      </c>
      <c r="N27" s="378" t="s">
        <v>30</v>
      </c>
      <c r="O27" s="378" t="s">
        <v>31</v>
      </c>
      <c r="P27" s="901"/>
      <c r="Q27" s="901"/>
    </row>
    <row r="28" spans="1:34" ht="24.75" customHeight="1" x14ac:dyDescent="0.25">
      <c r="A28" s="883" t="s">
        <v>38</v>
      </c>
      <c r="B28" s="886" t="s">
        <v>308</v>
      </c>
      <c r="C28" s="315" t="s">
        <v>33</v>
      </c>
      <c r="D28" s="356">
        <v>29</v>
      </c>
      <c r="E28" s="356">
        <v>66</v>
      </c>
      <c r="F28" s="356">
        <v>76</v>
      </c>
      <c r="G28" s="356">
        <v>67</v>
      </c>
      <c r="H28" s="356">
        <v>91</v>
      </c>
      <c r="I28" s="356">
        <v>89</v>
      </c>
      <c r="J28" s="356">
        <v>84</v>
      </c>
      <c r="K28" s="356">
        <v>36</v>
      </c>
      <c r="L28" s="356">
        <v>20</v>
      </c>
      <c r="M28" s="356">
        <v>17</v>
      </c>
      <c r="N28" s="356">
        <v>14</v>
      </c>
      <c r="O28" s="356">
        <v>14</v>
      </c>
      <c r="P28" s="126">
        <v>50.25</v>
      </c>
      <c r="Q28" s="129">
        <v>1.584684</v>
      </c>
      <c r="S28" s="356">
        <v>29</v>
      </c>
      <c r="T28" s="356">
        <v>66</v>
      </c>
      <c r="U28" s="356">
        <v>76</v>
      </c>
      <c r="V28" s="356">
        <v>67</v>
      </c>
      <c r="W28" s="356">
        <v>91</v>
      </c>
      <c r="X28" s="356">
        <v>89</v>
      </c>
      <c r="Y28" s="356">
        <v>84</v>
      </c>
      <c r="Z28" s="356">
        <v>36</v>
      </c>
      <c r="AA28" s="356">
        <v>20</v>
      </c>
      <c r="AB28" s="356">
        <v>17</v>
      </c>
      <c r="AC28" s="356">
        <v>14</v>
      </c>
      <c r="AD28" s="356">
        <v>14</v>
      </c>
      <c r="AE28" s="60">
        <f>SUM(S28:AD28)</f>
        <v>603</v>
      </c>
      <c r="AF28" s="341">
        <f>AE28/12</f>
        <v>50.25</v>
      </c>
      <c r="AG28" s="60">
        <f>AF28*60*60*24*365</f>
        <v>1584684000</v>
      </c>
      <c r="AH28" s="341">
        <f>AG28/1000000000</f>
        <v>1.584684</v>
      </c>
    </row>
    <row r="29" spans="1:34" ht="24.75" customHeight="1" x14ac:dyDescent="0.25">
      <c r="A29" s="884"/>
      <c r="B29" s="887"/>
      <c r="C29" s="109" t="s">
        <v>34</v>
      </c>
      <c r="D29" s="130">
        <v>56</v>
      </c>
      <c r="E29" s="130">
        <v>101</v>
      </c>
      <c r="F29" s="130">
        <v>140</v>
      </c>
      <c r="G29" s="130">
        <v>198</v>
      </c>
      <c r="H29" s="130">
        <v>273</v>
      </c>
      <c r="I29" s="130">
        <v>413</v>
      </c>
      <c r="J29" s="130">
        <v>420</v>
      </c>
      <c r="K29" s="130">
        <v>220</v>
      </c>
      <c r="L29" s="130">
        <v>97</v>
      </c>
      <c r="M29" s="130">
        <v>65</v>
      </c>
      <c r="N29" s="130">
        <v>57</v>
      </c>
      <c r="O29" s="130">
        <v>52</v>
      </c>
      <c r="P29" s="116">
        <v>174.33333333333334</v>
      </c>
      <c r="Q29" s="112">
        <v>5.497776</v>
      </c>
      <c r="S29" s="13">
        <v>56</v>
      </c>
      <c r="T29" s="13">
        <v>101</v>
      </c>
      <c r="U29" s="13">
        <v>140</v>
      </c>
      <c r="V29" s="13">
        <v>198</v>
      </c>
      <c r="W29" s="13">
        <v>273</v>
      </c>
      <c r="X29" s="13">
        <v>413</v>
      </c>
      <c r="Y29" s="13">
        <v>420</v>
      </c>
      <c r="Z29" s="13">
        <v>220</v>
      </c>
      <c r="AA29" s="13">
        <v>97</v>
      </c>
      <c r="AB29" s="13">
        <v>65</v>
      </c>
      <c r="AC29" s="13">
        <v>57</v>
      </c>
      <c r="AD29" s="13">
        <v>52</v>
      </c>
      <c r="AE29" s="4">
        <f>SUM(S29:AD29)</f>
        <v>2092</v>
      </c>
      <c r="AF29" s="341">
        <f>AE29/12</f>
        <v>174.33333333333334</v>
      </c>
      <c r="AG29" s="60">
        <f>AF29*60*60*24*365</f>
        <v>5497776000</v>
      </c>
      <c r="AH29" s="341">
        <f>AG29/1000000000</f>
        <v>5.497776</v>
      </c>
    </row>
    <row r="30" spans="1:34" ht="24.75" customHeight="1" x14ac:dyDescent="0.25">
      <c r="A30" s="885"/>
      <c r="B30" s="888"/>
      <c r="C30" s="317" t="s">
        <v>313</v>
      </c>
      <c r="D30" s="368">
        <f>D28/D29*100</f>
        <v>51.785714285714292</v>
      </c>
      <c r="E30" s="368">
        <f t="shared" ref="E30:O30" si="11">E28/E29*100</f>
        <v>65.346534653465355</v>
      </c>
      <c r="F30" s="368">
        <f t="shared" si="11"/>
        <v>54.285714285714285</v>
      </c>
      <c r="G30" s="368">
        <f t="shared" si="11"/>
        <v>33.838383838383841</v>
      </c>
      <c r="H30" s="368">
        <f t="shared" si="11"/>
        <v>33.333333333333329</v>
      </c>
      <c r="I30" s="368">
        <f t="shared" si="11"/>
        <v>21.54963680387409</v>
      </c>
      <c r="J30" s="368">
        <f t="shared" si="11"/>
        <v>20</v>
      </c>
      <c r="K30" s="368">
        <f t="shared" si="11"/>
        <v>16.363636363636363</v>
      </c>
      <c r="L30" s="368">
        <f t="shared" si="11"/>
        <v>20.618556701030926</v>
      </c>
      <c r="M30" s="368">
        <f t="shared" si="11"/>
        <v>26.153846153846157</v>
      </c>
      <c r="N30" s="368">
        <f t="shared" si="11"/>
        <v>24.561403508771928</v>
      </c>
      <c r="O30" s="368">
        <f t="shared" si="11"/>
        <v>26.923076923076923</v>
      </c>
      <c r="P30" s="844">
        <f>P28/P29*100</f>
        <v>28.824091778202675</v>
      </c>
      <c r="Q30" s="844">
        <f>Q28/Q29*100</f>
        <v>28.824091778202675</v>
      </c>
      <c r="S30" s="12">
        <v>51.785714285714292</v>
      </c>
      <c r="T30" s="12">
        <v>88.118811881188122</v>
      </c>
      <c r="U30" s="12">
        <v>79.285714285714278</v>
      </c>
      <c r="V30" s="12">
        <v>41.919191919191917</v>
      </c>
      <c r="W30" s="12">
        <v>35.897435897435898</v>
      </c>
      <c r="X30" s="12">
        <v>21.54963680387409</v>
      </c>
      <c r="Y30" s="12">
        <v>20</v>
      </c>
      <c r="Z30" s="12">
        <v>16.363636363636363</v>
      </c>
      <c r="AA30" s="12">
        <v>20.618556701030926</v>
      </c>
      <c r="AB30" s="12">
        <v>26.153846153846157</v>
      </c>
      <c r="AC30" s="12">
        <v>24.561403508771928</v>
      </c>
      <c r="AD30" s="12">
        <v>26.923076923076923</v>
      </c>
      <c r="AE30" s="12">
        <f t="shared" ref="AE30:AH30" si="12">AE28/AE29*100</f>
        <v>28.824091778202675</v>
      </c>
      <c r="AF30" s="345">
        <f t="shared" si="12"/>
        <v>28.824091778202675</v>
      </c>
      <c r="AG30" s="345">
        <f t="shared" si="12"/>
        <v>28.824091778202675</v>
      </c>
      <c r="AH30" s="345">
        <f t="shared" si="12"/>
        <v>28.824091778202675</v>
      </c>
    </row>
    <row r="31" spans="1:34" ht="24.75" customHeight="1" x14ac:dyDescent="0.25">
      <c r="A31" s="883" t="s">
        <v>39</v>
      </c>
      <c r="B31" s="886" t="s">
        <v>42</v>
      </c>
      <c r="C31" s="315" t="s">
        <v>33</v>
      </c>
      <c r="D31" s="131">
        <f>D5+D8+D11</f>
        <v>422</v>
      </c>
      <c r="E31" s="131">
        <f t="shared" ref="E31:O31" si="13">E5+E8+E11</f>
        <v>562</v>
      </c>
      <c r="F31" s="131">
        <f t="shared" si="13"/>
        <v>731</v>
      </c>
      <c r="G31" s="131">
        <f t="shared" si="13"/>
        <v>857</v>
      </c>
      <c r="H31" s="131">
        <f t="shared" si="13"/>
        <v>997</v>
      </c>
      <c r="I31" s="131">
        <f t="shared" si="13"/>
        <v>1179</v>
      </c>
      <c r="J31" s="131">
        <f t="shared" si="13"/>
        <v>1795</v>
      </c>
      <c r="K31" s="131">
        <f t="shared" si="13"/>
        <v>1427</v>
      </c>
      <c r="L31" s="131">
        <f t="shared" si="13"/>
        <v>625</v>
      </c>
      <c r="M31" s="131">
        <f t="shared" si="13"/>
        <v>344</v>
      </c>
      <c r="N31" s="131">
        <f t="shared" si="13"/>
        <v>369</v>
      </c>
      <c r="O31" s="131">
        <f t="shared" si="13"/>
        <v>262</v>
      </c>
      <c r="P31" s="126">
        <v>797.5</v>
      </c>
      <c r="Q31" s="129">
        <v>25.14996</v>
      </c>
      <c r="S31" s="131">
        <f>S5+S8+S11</f>
        <v>422</v>
      </c>
      <c r="T31" s="131">
        <f t="shared" ref="T31:AD31" si="14">T5+T8+T11</f>
        <v>562</v>
      </c>
      <c r="U31" s="131">
        <f t="shared" si="14"/>
        <v>731</v>
      </c>
      <c r="V31" s="131">
        <f t="shared" si="14"/>
        <v>857</v>
      </c>
      <c r="W31" s="131">
        <f t="shared" si="14"/>
        <v>997</v>
      </c>
      <c r="X31" s="131">
        <f t="shared" si="14"/>
        <v>1179</v>
      </c>
      <c r="Y31" s="131">
        <f t="shared" si="14"/>
        <v>1795</v>
      </c>
      <c r="Z31" s="131">
        <f t="shared" si="14"/>
        <v>1427</v>
      </c>
      <c r="AA31" s="131">
        <f t="shared" si="14"/>
        <v>625</v>
      </c>
      <c r="AB31" s="131">
        <f t="shared" si="14"/>
        <v>344</v>
      </c>
      <c r="AC31" s="131">
        <f t="shared" si="14"/>
        <v>369</v>
      </c>
      <c r="AD31" s="131">
        <f t="shared" si="14"/>
        <v>262</v>
      </c>
      <c r="AE31" s="4">
        <f>SUM(S31:AD31)</f>
        <v>9570</v>
      </c>
      <c r="AF31" s="4">
        <f>AE31/12</f>
        <v>797.5</v>
      </c>
      <c r="AG31" s="60">
        <f t="shared" ref="AG31:AG38" si="15">AF31*60*60*24*365</f>
        <v>25149960000</v>
      </c>
      <c r="AH31" s="341">
        <f>AG31/1000000000</f>
        <v>25.14996</v>
      </c>
    </row>
    <row r="32" spans="1:34" ht="24.75" customHeight="1" x14ac:dyDescent="0.25">
      <c r="A32" s="884"/>
      <c r="B32" s="887"/>
      <c r="C32" s="109" t="s">
        <v>34</v>
      </c>
      <c r="D32" s="130">
        <f>D6+D9+D12</f>
        <v>380</v>
      </c>
      <c r="E32" s="130">
        <f t="shared" ref="E32:O32" si="16">E6+E9+E12</f>
        <v>587</v>
      </c>
      <c r="F32" s="130">
        <f t="shared" si="16"/>
        <v>847</v>
      </c>
      <c r="G32" s="130">
        <f t="shared" si="16"/>
        <v>1061</v>
      </c>
      <c r="H32" s="130">
        <f t="shared" si="16"/>
        <v>1546</v>
      </c>
      <c r="I32" s="130">
        <f t="shared" si="16"/>
        <v>2270</v>
      </c>
      <c r="J32" s="130">
        <f t="shared" si="16"/>
        <v>3177</v>
      </c>
      <c r="K32" s="130">
        <f t="shared" si="16"/>
        <v>2719</v>
      </c>
      <c r="L32" s="130">
        <f t="shared" si="16"/>
        <v>1369</v>
      </c>
      <c r="M32" s="130">
        <f t="shared" si="16"/>
        <v>660</v>
      </c>
      <c r="N32" s="130">
        <f t="shared" si="16"/>
        <v>406</v>
      </c>
      <c r="O32" s="130">
        <f t="shared" si="16"/>
        <v>332</v>
      </c>
      <c r="P32" s="116">
        <v>1279.5</v>
      </c>
      <c r="Q32" s="112">
        <v>40.350312000000002</v>
      </c>
      <c r="S32" s="13">
        <v>380</v>
      </c>
      <c r="T32" s="13">
        <v>587</v>
      </c>
      <c r="U32" s="13">
        <v>847</v>
      </c>
      <c r="V32" s="13">
        <v>1061</v>
      </c>
      <c r="W32" s="13">
        <v>1546</v>
      </c>
      <c r="X32" s="13">
        <v>2270</v>
      </c>
      <c r="Y32" s="13">
        <v>3177</v>
      </c>
      <c r="Z32" s="13">
        <v>2719</v>
      </c>
      <c r="AA32" s="13">
        <v>1369</v>
      </c>
      <c r="AB32" s="13">
        <v>660</v>
      </c>
      <c r="AC32" s="13">
        <v>406</v>
      </c>
      <c r="AD32" s="13">
        <v>332</v>
      </c>
      <c r="AE32" s="4">
        <f>SUM(S32:AD32)</f>
        <v>15354</v>
      </c>
      <c r="AF32" s="4">
        <f>AE32/12</f>
        <v>1279.5</v>
      </c>
      <c r="AG32" s="60">
        <f t="shared" si="15"/>
        <v>40350312000</v>
      </c>
      <c r="AH32" s="341">
        <f>AG32/1000000000</f>
        <v>40.350312000000002</v>
      </c>
    </row>
    <row r="33" spans="1:34" ht="24.75" customHeight="1" x14ac:dyDescent="0.25">
      <c r="A33" s="885"/>
      <c r="B33" s="888"/>
      <c r="C33" s="317" t="s">
        <v>313</v>
      </c>
      <c r="D33" s="368">
        <f>D31/D32*100</f>
        <v>111.05263157894736</v>
      </c>
      <c r="E33" s="368">
        <f t="shared" ref="E33:Q33" si="17">E31/E32*100</f>
        <v>95.741056218057921</v>
      </c>
      <c r="F33" s="368">
        <f t="shared" si="17"/>
        <v>86.304604486422662</v>
      </c>
      <c r="G33" s="368">
        <f t="shared" si="17"/>
        <v>80.772855796418469</v>
      </c>
      <c r="H33" s="368">
        <f t="shared" si="17"/>
        <v>64.489003880983191</v>
      </c>
      <c r="I33" s="368">
        <f t="shared" si="17"/>
        <v>51.93832599118943</v>
      </c>
      <c r="J33" s="368">
        <f t="shared" si="17"/>
        <v>56.499842618822797</v>
      </c>
      <c r="K33" s="368">
        <f t="shared" si="17"/>
        <v>52.482530342037514</v>
      </c>
      <c r="L33" s="368">
        <f t="shared" si="17"/>
        <v>45.653761869978091</v>
      </c>
      <c r="M33" s="368">
        <f t="shared" si="17"/>
        <v>52.121212121212125</v>
      </c>
      <c r="N33" s="368">
        <f t="shared" si="17"/>
        <v>90.886699507389153</v>
      </c>
      <c r="O33" s="368">
        <f t="shared" si="17"/>
        <v>78.915662650602414</v>
      </c>
      <c r="P33" s="368">
        <f t="shared" si="17"/>
        <v>62.329034779210623</v>
      </c>
      <c r="Q33" s="368">
        <f t="shared" si="17"/>
        <v>62.329034779210623</v>
      </c>
      <c r="S33" s="61">
        <v>112.89473684210527</v>
      </c>
      <c r="T33" s="61">
        <v>96.422487223168645</v>
      </c>
      <c r="U33" s="61">
        <v>87.249114521841804</v>
      </c>
      <c r="V33" s="61">
        <v>81.338360037700284</v>
      </c>
      <c r="W33" s="61">
        <v>64.683053040103488</v>
      </c>
      <c r="X33" s="61">
        <v>51.93832599118943</v>
      </c>
      <c r="Y33" s="61">
        <v>56.594271325149514</v>
      </c>
      <c r="Z33" s="61">
        <v>52.482530342037514</v>
      </c>
      <c r="AA33" s="61">
        <v>46.311176040905771</v>
      </c>
      <c r="AB33" s="61">
        <v>52.121212121212125</v>
      </c>
      <c r="AC33" s="61">
        <v>72.167487684729053</v>
      </c>
      <c r="AD33" s="61">
        <v>78.915662650602414</v>
      </c>
      <c r="AE33" s="61"/>
      <c r="AF33" s="341">
        <f>AF31/AF32*100</f>
        <v>62.329034779210623</v>
      </c>
      <c r="AG33" s="61">
        <f t="shared" si="15"/>
        <v>1965608440.7971861</v>
      </c>
      <c r="AH33" s="341">
        <f>AH31/AH32*100</f>
        <v>62.329034779210623</v>
      </c>
    </row>
    <row r="34" spans="1:34" ht="24.75" customHeight="1" x14ac:dyDescent="0.25">
      <c r="A34" s="883" t="s">
        <v>40</v>
      </c>
      <c r="B34" s="886" t="s">
        <v>281</v>
      </c>
      <c r="C34" s="315" t="s">
        <v>33</v>
      </c>
      <c r="D34" s="360">
        <f>D28+D31</f>
        <v>451</v>
      </c>
      <c r="E34" s="360">
        <f t="shared" ref="E34:O34" si="18">E28+E31</f>
        <v>628</v>
      </c>
      <c r="F34" s="360">
        <f t="shared" si="18"/>
        <v>807</v>
      </c>
      <c r="G34" s="360">
        <f t="shared" si="18"/>
        <v>924</v>
      </c>
      <c r="H34" s="360">
        <f t="shared" si="18"/>
        <v>1088</v>
      </c>
      <c r="I34" s="360">
        <f t="shared" si="18"/>
        <v>1268</v>
      </c>
      <c r="J34" s="360">
        <f t="shared" si="18"/>
        <v>1879</v>
      </c>
      <c r="K34" s="360">
        <f t="shared" si="18"/>
        <v>1463</v>
      </c>
      <c r="L34" s="360">
        <f t="shared" si="18"/>
        <v>645</v>
      </c>
      <c r="M34" s="360">
        <f t="shared" si="18"/>
        <v>361</v>
      </c>
      <c r="N34" s="360">
        <f t="shared" si="18"/>
        <v>383</v>
      </c>
      <c r="O34" s="360">
        <f t="shared" si="18"/>
        <v>276</v>
      </c>
      <c r="P34" s="118">
        <v>847.75</v>
      </c>
      <c r="Q34" s="114">
        <v>26.734643999999999</v>
      </c>
      <c r="S34" s="360">
        <f>S28+S31</f>
        <v>451</v>
      </c>
      <c r="T34" s="360">
        <f t="shared" ref="T34:AD34" si="19">T28+T31</f>
        <v>628</v>
      </c>
      <c r="U34" s="360">
        <f t="shared" si="19"/>
        <v>807</v>
      </c>
      <c r="V34" s="360">
        <f t="shared" si="19"/>
        <v>924</v>
      </c>
      <c r="W34" s="360">
        <f t="shared" si="19"/>
        <v>1088</v>
      </c>
      <c r="X34" s="360">
        <f t="shared" si="19"/>
        <v>1268</v>
      </c>
      <c r="Y34" s="360">
        <f t="shared" si="19"/>
        <v>1879</v>
      </c>
      <c r="Z34" s="360">
        <f t="shared" si="19"/>
        <v>1463</v>
      </c>
      <c r="AA34" s="360">
        <f t="shared" si="19"/>
        <v>645</v>
      </c>
      <c r="AB34" s="360">
        <f t="shared" si="19"/>
        <v>361</v>
      </c>
      <c r="AC34" s="360">
        <f t="shared" si="19"/>
        <v>383</v>
      </c>
      <c r="AD34" s="360">
        <f t="shared" si="19"/>
        <v>276</v>
      </c>
      <c r="AE34" s="61">
        <f>SUM(S34:AD34)</f>
        <v>10173</v>
      </c>
      <c r="AF34" s="344">
        <f>AE34/12</f>
        <v>847.75</v>
      </c>
      <c r="AG34" s="60">
        <f t="shared" si="15"/>
        <v>26734644000</v>
      </c>
      <c r="AH34" s="341">
        <f>AG34/1000000000</f>
        <v>26.734643999999999</v>
      </c>
    </row>
    <row r="35" spans="1:34" ht="24.75" customHeight="1" x14ac:dyDescent="0.25">
      <c r="A35" s="884"/>
      <c r="B35" s="887"/>
      <c r="C35" s="109" t="s">
        <v>34</v>
      </c>
      <c r="D35" s="293">
        <f>D29+D32</f>
        <v>436</v>
      </c>
      <c r="E35" s="293">
        <f t="shared" ref="E35:O35" si="20">E29+E32</f>
        <v>688</v>
      </c>
      <c r="F35" s="293">
        <f t="shared" si="20"/>
        <v>987</v>
      </c>
      <c r="G35" s="293">
        <f t="shared" si="20"/>
        <v>1259</v>
      </c>
      <c r="H35" s="293">
        <f t="shared" si="20"/>
        <v>1819</v>
      </c>
      <c r="I35" s="293">
        <f t="shared" si="20"/>
        <v>2683</v>
      </c>
      <c r="J35" s="293">
        <f t="shared" si="20"/>
        <v>3597</v>
      </c>
      <c r="K35" s="293">
        <f t="shared" si="20"/>
        <v>2939</v>
      </c>
      <c r="L35" s="293">
        <f t="shared" si="20"/>
        <v>1466</v>
      </c>
      <c r="M35" s="293">
        <f t="shared" si="20"/>
        <v>725</v>
      </c>
      <c r="N35" s="293">
        <f t="shared" si="20"/>
        <v>463</v>
      </c>
      <c r="O35" s="293">
        <f t="shared" si="20"/>
        <v>384</v>
      </c>
      <c r="P35" s="116">
        <v>1453.8333333333333</v>
      </c>
      <c r="Q35" s="112">
        <v>45.848087999999997</v>
      </c>
      <c r="S35" s="343">
        <v>436</v>
      </c>
      <c r="T35" s="343">
        <v>688</v>
      </c>
      <c r="U35" s="343">
        <v>987</v>
      </c>
      <c r="V35" s="343">
        <v>1259</v>
      </c>
      <c r="W35" s="343">
        <v>1819</v>
      </c>
      <c r="X35" s="343">
        <v>2683</v>
      </c>
      <c r="Y35" s="343">
        <v>3597</v>
      </c>
      <c r="Z35" s="343">
        <v>2939</v>
      </c>
      <c r="AA35" s="343">
        <v>1466</v>
      </c>
      <c r="AB35" s="343">
        <v>725</v>
      </c>
      <c r="AC35" s="343">
        <v>463</v>
      </c>
      <c r="AD35" s="343">
        <v>384</v>
      </c>
      <c r="AE35" s="61">
        <f>SUM(S35:AD35)</f>
        <v>17446</v>
      </c>
      <c r="AF35" s="344">
        <f>AE35/12</f>
        <v>1453.8333333333333</v>
      </c>
      <c r="AG35" s="60">
        <f t="shared" si="15"/>
        <v>45848088000</v>
      </c>
      <c r="AH35" s="341">
        <f>AG35/1000000000</f>
        <v>45.848087999999997</v>
      </c>
    </row>
    <row r="36" spans="1:34" ht="24.75" customHeight="1" x14ac:dyDescent="0.25">
      <c r="A36" s="885"/>
      <c r="B36" s="888"/>
      <c r="C36" s="317" t="s">
        <v>313</v>
      </c>
      <c r="D36" s="368">
        <f>D34/D35*100</f>
        <v>103.44036697247707</v>
      </c>
      <c r="E36" s="368">
        <f t="shared" ref="E36:Q36" si="21">E34/E35*100</f>
        <v>91.279069767441854</v>
      </c>
      <c r="F36" s="368">
        <f t="shared" si="21"/>
        <v>81.762917933130694</v>
      </c>
      <c r="G36" s="368">
        <f t="shared" si="21"/>
        <v>73.391580619539326</v>
      </c>
      <c r="H36" s="368">
        <f t="shared" si="21"/>
        <v>59.813084112149525</v>
      </c>
      <c r="I36" s="368">
        <f t="shared" si="21"/>
        <v>47.260529258292955</v>
      </c>
      <c r="J36" s="368">
        <f t="shared" si="21"/>
        <v>52.2379760911871</v>
      </c>
      <c r="K36" s="368">
        <f t="shared" si="21"/>
        <v>49.778836338890784</v>
      </c>
      <c r="L36" s="368">
        <f t="shared" si="21"/>
        <v>43.997271487039562</v>
      </c>
      <c r="M36" s="368">
        <f t="shared" si="21"/>
        <v>49.793103448275858</v>
      </c>
      <c r="N36" s="368">
        <f t="shared" si="21"/>
        <v>82.721382289416852</v>
      </c>
      <c r="O36" s="368">
        <f t="shared" si="21"/>
        <v>71.875</v>
      </c>
      <c r="P36" s="424">
        <f t="shared" si="21"/>
        <v>58.311360770377163</v>
      </c>
      <c r="Q36" s="368">
        <f t="shared" si="21"/>
        <v>58.311360770377163</v>
      </c>
      <c r="S36" s="61">
        <v>105.04587155963303</v>
      </c>
      <c r="T36" s="61">
        <v>95.20348837209302</v>
      </c>
      <c r="U36" s="61">
        <v>86.119554204660588</v>
      </c>
      <c r="V36" s="61">
        <v>75.138999205718832</v>
      </c>
      <c r="W36" s="61">
        <v>60.36283672347443</v>
      </c>
      <c r="X36" s="61">
        <v>47.260529258292955</v>
      </c>
      <c r="Y36" s="61">
        <v>52.321378926883511</v>
      </c>
      <c r="Z36" s="61">
        <v>49.778836338890784</v>
      </c>
      <c r="AA36" s="61">
        <v>44.611186903137792</v>
      </c>
      <c r="AB36" s="61">
        <v>49.793103448275858</v>
      </c>
      <c r="AC36" s="61">
        <v>66.306695464362846</v>
      </c>
      <c r="AD36" s="61">
        <v>71.875</v>
      </c>
      <c r="AF36" s="341">
        <f>AF34/AF35*100</f>
        <v>58.311360770377163</v>
      </c>
      <c r="AG36" s="60">
        <f t="shared" si="15"/>
        <v>1838907073.2546144</v>
      </c>
      <c r="AH36" s="341">
        <f>AH34/AH35*100</f>
        <v>58.311360770377163</v>
      </c>
    </row>
    <row r="37" spans="1:34" ht="24.75" customHeight="1" x14ac:dyDescent="0.25">
      <c r="A37" s="883" t="s">
        <v>41</v>
      </c>
      <c r="B37" s="889" t="s">
        <v>317</v>
      </c>
      <c r="C37" s="316" t="s">
        <v>33</v>
      </c>
      <c r="D37" s="292">
        <v>330</v>
      </c>
      <c r="E37" s="292">
        <v>309</v>
      </c>
      <c r="F37" s="292">
        <v>340</v>
      </c>
      <c r="G37" s="292">
        <v>289</v>
      </c>
      <c r="H37" s="292">
        <v>300</v>
      </c>
      <c r="I37" s="292">
        <v>257</v>
      </c>
      <c r="J37" s="292">
        <v>220</v>
      </c>
      <c r="K37" s="292">
        <v>230</v>
      </c>
      <c r="L37" s="292">
        <v>177</v>
      </c>
      <c r="M37" s="292">
        <v>176</v>
      </c>
      <c r="N37" s="292">
        <v>222</v>
      </c>
      <c r="O37" s="292">
        <v>200</v>
      </c>
      <c r="P37" s="115">
        <v>254.16666666666666</v>
      </c>
      <c r="Q37" s="129">
        <v>8.0153999999999996</v>
      </c>
      <c r="S37" s="292">
        <v>330</v>
      </c>
      <c r="T37" s="292">
        <v>309</v>
      </c>
      <c r="U37" s="292">
        <v>340</v>
      </c>
      <c r="V37" s="292">
        <v>289</v>
      </c>
      <c r="W37" s="292">
        <v>300</v>
      </c>
      <c r="X37" s="292">
        <v>257</v>
      </c>
      <c r="Y37" s="292">
        <v>220</v>
      </c>
      <c r="Z37" s="292">
        <v>230</v>
      </c>
      <c r="AA37" s="292">
        <v>177</v>
      </c>
      <c r="AB37" s="292">
        <v>176</v>
      </c>
      <c r="AC37" s="292">
        <v>222</v>
      </c>
      <c r="AD37" s="292">
        <v>200</v>
      </c>
      <c r="AE37" s="60">
        <f>SUM(S37:AD37)</f>
        <v>3050</v>
      </c>
      <c r="AF37" s="341">
        <f>AE37/12</f>
        <v>254.16666666666666</v>
      </c>
      <c r="AG37" s="60">
        <f t="shared" si="15"/>
        <v>8015400000</v>
      </c>
      <c r="AH37" s="341">
        <f>AG37/1000000000</f>
        <v>8.0153999999999996</v>
      </c>
    </row>
    <row r="38" spans="1:34" ht="24.75" customHeight="1" x14ac:dyDescent="0.25">
      <c r="A38" s="884"/>
      <c r="B38" s="890"/>
      <c r="C38" s="109" t="s">
        <v>34</v>
      </c>
      <c r="D38" s="121">
        <v>477</v>
      </c>
      <c r="E38" s="121">
        <v>603</v>
      </c>
      <c r="F38" s="121">
        <v>703</v>
      </c>
      <c r="G38" s="121">
        <v>770</v>
      </c>
      <c r="H38" s="121">
        <v>817</v>
      </c>
      <c r="I38" s="121">
        <v>683</v>
      </c>
      <c r="J38" s="121">
        <v>519</v>
      </c>
      <c r="K38" s="121">
        <v>475</v>
      </c>
      <c r="L38" s="121">
        <v>417</v>
      </c>
      <c r="M38" s="121">
        <v>499</v>
      </c>
      <c r="N38" s="121">
        <v>518</v>
      </c>
      <c r="O38" s="121">
        <v>463</v>
      </c>
      <c r="P38" s="116">
        <v>578.66666666666663</v>
      </c>
      <c r="Q38" s="112">
        <v>18.248832</v>
      </c>
      <c r="S38" s="5">
        <v>477</v>
      </c>
      <c r="T38" s="5">
        <v>603</v>
      </c>
      <c r="U38" s="5">
        <v>703</v>
      </c>
      <c r="V38" s="5">
        <v>770</v>
      </c>
      <c r="W38" s="5">
        <v>817</v>
      </c>
      <c r="X38" s="5">
        <v>683</v>
      </c>
      <c r="Y38" s="5">
        <v>519</v>
      </c>
      <c r="Z38" s="5">
        <v>475</v>
      </c>
      <c r="AA38" s="5">
        <v>417</v>
      </c>
      <c r="AB38" s="5">
        <v>499</v>
      </c>
      <c r="AC38" s="5">
        <v>518</v>
      </c>
      <c r="AD38" s="5">
        <v>463</v>
      </c>
      <c r="AE38" s="60">
        <f>SUM(S38:AD38)</f>
        <v>6944</v>
      </c>
      <c r="AF38" s="341">
        <f>AE38/12</f>
        <v>578.66666666666663</v>
      </c>
      <c r="AG38" s="60">
        <f t="shared" si="15"/>
        <v>18248832000</v>
      </c>
      <c r="AH38" s="341">
        <f>AG38/1000000000</f>
        <v>18.248832</v>
      </c>
    </row>
    <row r="39" spans="1:34" ht="24.75" customHeight="1" thickBot="1" x14ac:dyDescent="0.3">
      <c r="A39" s="899"/>
      <c r="B39" s="898"/>
      <c r="C39" s="318" t="s">
        <v>313</v>
      </c>
      <c r="D39" s="845">
        <f>D37/D38*100</f>
        <v>69.182389937106919</v>
      </c>
      <c r="E39" s="845">
        <f t="shared" ref="E39:Q39" si="22">E37/E38*100</f>
        <v>51.243781094527364</v>
      </c>
      <c r="F39" s="845">
        <f t="shared" si="22"/>
        <v>48.364153627311524</v>
      </c>
      <c r="G39" s="845">
        <f t="shared" si="22"/>
        <v>37.532467532467535</v>
      </c>
      <c r="H39" s="845">
        <f t="shared" si="22"/>
        <v>36.719706242350057</v>
      </c>
      <c r="I39" s="845">
        <f t="shared" si="22"/>
        <v>37.628111273792094</v>
      </c>
      <c r="J39" s="845">
        <f t="shared" si="22"/>
        <v>42.389210019267821</v>
      </c>
      <c r="K39" s="845">
        <f t="shared" si="22"/>
        <v>48.421052631578945</v>
      </c>
      <c r="L39" s="845">
        <f t="shared" si="22"/>
        <v>42.446043165467628</v>
      </c>
      <c r="M39" s="845">
        <f t="shared" si="22"/>
        <v>35.270541082164328</v>
      </c>
      <c r="N39" s="845">
        <f t="shared" si="22"/>
        <v>42.857142857142854</v>
      </c>
      <c r="O39" s="845">
        <f t="shared" si="22"/>
        <v>43.196544276457885</v>
      </c>
      <c r="P39" s="845">
        <f t="shared" si="22"/>
        <v>43.922811059907836</v>
      </c>
      <c r="Q39" s="845">
        <f t="shared" si="22"/>
        <v>43.922811059907829</v>
      </c>
      <c r="S39" s="13">
        <v>69.182389937106919</v>
      </c>
      <c r="T39" s="13">
        <v>51.243781094527364</v>
      </c>
      <c r="U39" s="13">
        <v>48.364153627311524</v>
      </c>
      <c r="V39" s="13">
        <v>37.532467532467535</v>
      </c>
      <c r="W39" s="13">
        <v>36.719706242350057</v>
      </c>
      <c r="X39" s="13">
        <v>37.628111273792094</v>
      </c>
      <c r="Y39" s="13">
        <v>42.389210019267821</v>
      </c>
      <c r="Z39" s="13">
        <v>48.421052631578945</v>
      </c>
      <c r="AA39" s="13">
        <v>33.573141486810556</v>
      </c>
      <c r="AB39" s="13">
        <v>25.851703406813627</v>
      </c>
      <c r="AC39" s="13">
        <v>25.096525096525095</v>
      </c>
      <c r="AD39" s="13">
        <v>38.228941684665223</v>
      </c>
      <c r="AE39" s="5">
        <f t="shared" ref="AE39:AH39" si="23">AE37/AE38*100</f>
        <v>43.922811059907836</v>
      </c>
      <c r="AF39" s="4">
        <f t="shared" si="23"/>
        <v>43.922811059907836</v>
      </c>
      <c r="AG39" s="5">
        <f t="shared" si="23"/>
        <v>43.922811059907836</v>
      </c>
      <c r="AH39" s="4">
        <f t="shared" si="23"/>
        <v>43.922811059907829</v>
      </c>
    </row>
    <row r="40" spans="1:34" ht="7.5" customHeight="1" thickTop="1" x14ac:dyDescent="0.25">
      <c r="A40" s="2"/>
      <c r="B40" s="6"/>
      <c r="C40" s="6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34" ht="15.75" customHeight="1" x14ac:dyDescent="0.25">
      <c r="A41" s="895" t="s">
        <v>366</v>
      </c>
      <c r="B41" s="895"/>
      <c r="C41" s="895"/>
      <c r="D41" s="895"/>
      <c r="E41" s="895"/>
      <c r="F41" s="895"/>
      <c r="G41" s="895"/>
      <c r="H41" s="895"/>
      <c r="I41" s="279"/>
      <c r="J41" s="279"/>
      <c r="K41" s="279"/>
      <c r="L41" s="279"/>
      <c r="M41" s="279"/>
      <c r="N41" s="279"/>
      <c r="O41" s="279"/>
      <c r="P41" s="279"/>
      <c r="Q41" s="279"/>
    </row>
    <row r="42" spans="1:34" ht="15" customHeight="1" x14ac:dyDescent="0.25">
      <c r="A42" s="896" t="s">
        <v>316</v>
      </c>
      <c r="B42" s="896"/>
      <c r="C42" s="896"/>
      <c r="D42" s="896"/>
      <c r="E42" s="896"/>
      <c r="F42" s="896"/>
      <c r="G42" s="896"/>
      <c r="H42" s="896"/>
      <c r="I42" s="896"/>
      <c r="J42" s="896"/>
      <c r="K42" s="896"/>
      <c r="L42" s="896"/>
      <c r="M42" s="896"/>
      <c r="N42" s="896"/>
      <c r="O42" s="896"/>
      <c r="P42" s="896"/>
      <c r="Q42" s="896"/>
      <c r="AH42" s="341"/>
    </row>
    <row r="43" spans="1:34" ht="15" customHeight="1" x14ac:dyDescent="0.25">
      <c r="A43" s="887" t="s">
        <v>8</v>
      </c>
      <c r="B43" s="887"/>
      <c r="C43" s="887"/>
      <c r="D43" s="887"/>
      <c r="E43" s="887"/>
      <c r="F43" s="887"/>
      <c r="G43" s="887"/>
      <c r="H43" s="887"/>
      <c r="I43" s="887"/>
      <c r="J43" s="887"/>
      <c r="K43" s="887"/>
      <c r="L43" s="887"/>
      <c r="M43" s="887"/>
      <c r="N43" s="887"/>
      <c r="O43" s="887"/>
      <c r="P43" s="887"/>
      <c r="Q43" s="887"/>
      <c r="S43" s="5" t="b">
        <f>Q31=R25=S27</f>
        <v>1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4" ht="20.25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34" ht="19.5" customHeight="1" x14ac:dyDescent="0.25">
      <c r="A45" s="879" t="s">
        <v>338</v>
      </c>
      <c r="B45" s="879"/>
      <c r="C45" s="879"/>
      <c r="D45" s="879"/>
      <c r="E45" s="879"/>
      <c r="F45" s="219"/>
      <c r="G45" s="219"/>
      <c r="H45" s="219"/>
      <c r="I45" s="319"/>
      <c r="J45" s="219"/>
      <c r="K45" s="219"/>
      <c r="L45" s="219"/>
      <c r="M45" s="219"/>
      <c r="N45" s="219"/>
      <c r="O45" s="219"/>
      <c r="P45" s="219"/>
      <c r="Q45" s="86">
        <v>23</v>
      </c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F45" s="61"/>
    </row>
    <row r="48" spans="1:34" x14ac:dyDescent="0.25">
      <c r="A48" t="s">
        <v>43</v>
      </c>
      <c r="C48" s="19">
        <f>Q34+Q37+Q14</f>
        <v>35.338716000000005</v>
      </c>
    </row>
  </sheetData>
  <mergeCells count="41">
    <mergeCell ref="Q3:Q4"/>
    <mergeCell ref="A26:A27"/>
    <mergeCell ref="B26:B27"/>
    <mergeCell ref="C26:C27"/>
    <mergeCell ref="D26:O26"/>
    <mergeCell ref="P26:P27"/>
    <mergeCell ref="Q26:Q27"/>
    <mergeCell ref="A3:A4"/>
    <mergeCell ref="B3:B4"/>
    <mergeCell ref="C3:C4"/>
    <mergeCell ref="D3:O3"/>
    <mergeCell ref="P3:P4"/>
    <mergeCell ref="A23:E23"/>
    <mergeCell ref="A43:L43"/>
    <mergeCell ref="M43:Q43"/>
    <mergeCell ref="A25:Q25"/>
    <mergeCell ref="A28:A30"/>
    <mergeCell ref="B28:B30"/>
    <mergeCell ref="B37:B39"/>
    <mergeCell ref="B31:B33"/>
    <mergeCell ref="A34:A36"/>
    <mergeCell ref="A41:H41"/>
    <mergeCell ref="A42:Q42"/>
    <mergeCell ref="B34:B36"/>
    <mergeCell ref="A37:A39"/>
    <mergeCell ref="A45:E45"/>
    <mergeCell ref="A1:Q1"/>
    <mergeCell ref="A2:Q2"/>
    <mergeCell ref="A5:A7"/>
    <mergeCell ref="B5:B7"/>
    <mergeCell ref="A31:A33"/>
    <mergeCell ref="B8:B10"/>
    <mergeCell ref="A11:A13"/>
    <mergeCell ref="B11:B13"/>
    <mergeCell ref="A14:A16"/>
    <mergeCell ref="B14:B16"/>
    <mergeCell ref="A18:P18"/>
    <mergeCell ref="A8:A10"/>
    <mergeCell ref="A19:Q19"/>
    <mergeCell ref="A24:Q24"/>
    <mergeCell ref="A21:M21"/>
  </mergeCells>
  <printOptions horizontalCentered="1"/>
  <pageMargins left="0.45" right="0.45" top="1" bottom="0.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AD28"/>
  <sheetViews>
    <sheetView rightToLeft="1" view="pageBreakPreview" zoomScaleNormal="120" zoomScaleSheetLayoutView="100" workbookViewId="0">
      <selection activeCell="M7" sqref="M7:M12"/>
    </sheetView>
  </sheetViews>
  <sheetFormatPr defaultColWidth="9.140625" defaultRowHeight="15" x14ac:dyDescent="0.25"/>
  <cols>
    <col min="1" max="1" width="5.140625" style="1" customWidth="1"/>
    <col min="2" max="4" width="22.85546875" style="1" customWidth="1"/>
    <col min="5" max="5" width="5.42578125" style="1" customWidth="1"/>
    <col min="6" max="16384" width="9.140625" style="1"/>
  </cols>
  <sheetData>
    <row r="2" spans="1:28" ht="22.5" customHeight="1" x14ac:dyDescent="0.25"/>
    <row r="3" spans="1:28" customFormat="1" ht="42" customHeight="1" x14ac:dyDescent="0.25">
      <c r="A3" s="313"/>
      <c r="B3" s="908" t="s">
        <v>372</v>
      </c>
      <c r="C3" s="908"/>
      <c r="D3" s="908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4"/>
      <c r="Q3" s="28"/>
      <c r="R3" s="28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ht="18.75" customHeight="1" thickBot="1" x14ac:dyDescent="0.3">
      <c r="A4" s="313"/>
      <c r="B4" s="313" t="s">
        <v>410</v>
      </c>
      <c r="C4" s="313"/>
      <c r="D4" s="313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28" ht="33" customHeight="1" thickTop="1" x14ac:dyDescent="0.25">
      <c r="A5" s="323"/>
      <c r="B5" s="373" t="s">
        <v>50</v>
      </c>
      <c r="C5" s="373" t="s">
        <v>318</v>
      </c>
      <c r="D5" s="379" t="s">
        <v>51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28" ht="32.25" customHeight="1" x14ac:dyDescent="0.25">
      <c r="A6" s="310"/>
      <c r="B6" s="312" t="s">
        <v>335</v>
      </c>
      <c r="C6" s="132">
        <v>86</v>
      </c>
      <c r="D6" s="202">
        <v>31.949000000000002</v>
      </c>
    </row>
    <row r="7" spans="1:28" ht="32.25" customHeight="1" x14ac:dyDescent="0.25">
      <c r="A7" s="310"/>
      <c r="B7" s="91" t="s">
        <v>478</v>
      </c>
      <c r="C7" s="130">
        <v>3</v>
      </c>
      <c r="D7" s="112">
        <v>1.1144999999999998</v>
      </c>
      <c r="G7" s="20">
        <v>37.15</v>
      </c>
      <c r="H7" s="132">
        <v>86</v>
      </c>
      <c r="I7" s="20">
        <f>H7*G7/100</f>
        <v>31.949000000000002</v>
      </c>
      <c r="K7" s="1">
        <v>42.81</v>
      </c>
      <c r="L7" s="1">
        <v>86</v>
      </c>
      <c r="M7" s="20">
        <v>31.949000000000002</v>
      </c>
    </row>
    <row r="8" spans="1:28" ht="32.25" customHeight="1" x14ac:dyDescent="0.25">
      <c r="A8" s="310"/>
      <c r="B8" s="91" t="s">
        <v>336</v>
      </c>
      <c r="C8" s="223">
        <v>5</v>
      </c>
      <c r="D8" s="204">
        <v>1.8574999999999999</v>
      </c>
      <c r="G8" s="20"/>
      <c r="H8" s="130">
        <v>3</v>
      </c>
      <c r="I8" s="20">
        <f>H8*G7/100</f>
        <v>1.1144999999999998</v>
      </c>
      <c r="L8" s="1">
        <v>3</v>
      </c>
      <c r="M8" s="20">
        <v>1.1144999999999998</v>
      </c>
    </row>
    <row r="9" spans="1:28" ht="32.25" customHeight="1" x14ac:dyDescent="0.25">
      <c r="A9" s="320"/>
      <c r="B9" s="221" t="s">
        <v>337</v>
      </c>
      <c r="C9" s="223">
        <v>6</v>
      </c>
      <c r="D9" s="204">
        <v>2.2289999999999996</v>
      </c>
      <c r="G9" s="20"/>
      <c r="H9" s="223">
        <v>5</v>
      </c>
      <c r="I9" s="20">
        <f>H9*G7/100</f>
        <v>1.8574999999999999</v>
      </c>
      <c r="L9" s="1">
        <v>5</v>
      </c>
      <c r="M9" s="20">
        <v>1.8574999999999999</v>
      </c>
    </row>
    <row r="10" spans="1:28" ht="32.25" customHeight="1" thickBot="1" x14ac:dyDescent="0.3">
      <c r="A10" s="320"/>
      <c r="B10" s="222" t="s">
        <v>294</v>
      </c>
      <c r="C10" s="361">
        <v>100</v>
      </c>
      <c r="D10" s="346">
        <v>37.150000000000006</v>
      </c>
      <c r="G10" s="20" t="s">
        <v>344</v>
      </c>
      <c r="H10" s="223">
        <v>6</v>
      </c>
      <c r="I10" s="20">
        <f>H10*G7/100</f>
        <v>2.2289999999999996</v>
      </c>
      <c r="K10" s="1" t="s">
        <v>344</v>
      </c>
      <c r="L10" s="1">
        <v>6</v>
      </c>
      <c r="M10" s="20">
        <v>2.2289999999999996</v>
      </c>
    </row>
    <row r="11" spans="1:28" ht="15.75" thickTop="1" x14ac:dyDescent="0.25">
      <c r="G11" s="20"/>
      <c r="I11" s="1">
        <f>SUM(I7:I10)</f>
        <v>37.150000000000006</v>
      </c>
      <c r="M11" s="20">
        <v>37.150000000000006</v>
      </c>
    </row>
    <row r="12" spans="1:28" ht="12" customHeight="1" x14ac:dyDescent="0.25">
      <c r="A12" s="321"/>
      <c r="B12" s="897" t="s">
        <v>8</v>
      </c>
      <c r="C12" s="897"/>
      <c r="D12" s="897"/>
      <c r="G12" s="20"/>
      <c r="M12" s="20"/>
    </row>
    <row r="13" spans="1:28" ht="12" customHeight="1" x14ac:dyDescent="0.25">
      <c r="B13" s="897"/>
      <c r="C13" s="897"/>
      <c r="D13" s="897"/>
    </row>
    <row r="16" spans="1:28" ht="26.25" customHeight="1" x14ac:dyDescent="0.25">
      <c r="A16" s="907"/>
      <c r="B16" s="907"/>
      <c r="C16" s="907"/>
      <c r="D16" s="907"/>
    </row>
    <row r="18" spans="1:30" ht="21.75" customHeight="1" x14ac:dyDescent="0.25"/>
    <row r="19" spans="1:30" ht="12" customHeight="1" x14ac:dyDescent="0.25"/>
    <row r="20" spans="1:30" ht="27" customHeight="1" x14ac:dyDescent="0.25"/>
    <row r="21" spans="1:30" ht="32.25" customHeight="1" x14ac:dyDescent="0.25"/>
    <row r="22" spans="1:30" customFormat="1" ht="24.75" customHeight="1" x14ac:dyDescent="0.25">
      <c r="A22" s="322"/>
      <c r="B22" s="311" t="s">
        <v>338</v>
      </c>
      <c r="C22" s="311"/>
      <c r="D22" s="528">
        <v>24</v>
      </c>
      <c r="E22" s="15"/>
      <c r="F22" s="15"/>
      <c r="G22" s="15"/>
      <c r="H22" s="15"/>
      <c r="I22" s="15"/>
      <c r="J22" s="15"/>
      <c r="K22" s="15"/>
      <c r="AD22" s="16"/>
    </row>
    <row r="23" spans="1:30" ht="21.75" customHeight="1" x14ac:dyDescent="0.25"/>
    <row r="28" spans="1:30" x14ac:dyDescent="0.25">
      <c r="C28" s="20">
        <f>'5'!P5+'5'!P7+'5'!P9+'5'!P11+'5'!P13</f>
        <v>42.81</v>
      </c>
    </row>
  </sheetData>
  <mergeCells count="3">
    <mergeCell ref="A16:D16"/>
    <mergeCell ref="B3:D3"/>
    <mergeCell ref="B12:D13"/>
  </mergeCells>
  <printOptions horizontalCentered="1"/>
  <pageMargins left="1.45" right="1.45" top="0.75" bottom="0.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G51"/>
  <sheetViews>
    <sheetView rightToLeft="1" view="pageBreakPreview" zoomScale="130" zoomScaleSheetLayoutView="130" workbookViewId="0">
      <selection activeCell="R10" sqref="R10"/>
    </sheetView>
  </sheetViews>
  <sheetFormatPr defaultRowHeight="15" x14ac:dyDescent="0.25"/>
  <cols>
    <col min="1" max="1" width="15" customWidth="1"/>
    <col min="2" max="2" width="11.5703125" customWidth="1"/>
    <col min="3" max="9" width="6.5703125" customWidth="1"/>
    <col min="10" max="10" width="1.140625" customWidth="1"/>
    <col min="11" max="15" width="6.5703125" customWidth="1"/>
    <col min="16" max="16" width="10.7109375" customWidth="1"/>
    <col min="17" max="17" width="12" bestFit="1" customWidth="1"/>
  </cols>
  <sheetData>
    <row r="1" spans="1:31" ht="23.25" customHeight="1" x14ac:dyDescent="0.25">
      <c r="A1" s="881" t="s">
        <v>373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Y1">
        <v>44.99</v>
      </c>
      <c r="Z1">
        <f>Y1*86/100</f>
        <v>38.691400000000002</v>
      </c>
    </row>
    <row r="2" spans="1:31" ht="20.25" customHeight="1" thickBot="1" x14ac:dyDescent="0.3">
      <c r="A2" s="924" t="s">
        <v>409</v>
      </c>
      <c r="B2" s="924"/>
      <c r="C2" s="925"/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5"/>
      <c r="P2" s="925"/>
    </row>
    <row r="3" spans="1:31" ht="26.25" customHeight="1" thickTop="1" x14ac:dyDescent="0.25">
      <c r="A3" s="920" t="s">
        <v>0</v>
      </c>
      <c r="B3" s="920"/>
      <c r="C3" s="926" t="s">
        <v>446</v>
      </c>
      <c r="D3" s="926"/>
      <c r="E3" s="926"/>
      <c r="F3" s="926"/>
      <c r="G3" s="926"/>
      <c r="H3" s="926"/>
      <c r="I3" s="926"/>
      <c r="J3" s="419"/>
      <c r="K3" s="926" t="s">
        <v>447</v>
      </c>
      <c r="L3" s="926"/>
      <c r="M3" s="926"/>
      <c r="N3" s="926"/>
      <c r="O3" s="926"/>
      <c r="P3" s="922" t="s">
        <v>341</v>
      </c>
    </row>
    <row r="4" spans="1:31" ht="26.25" customHeight="1" x14ac:dyDescent="0.25">
      <c r="A4" s="921"/>
      <c r="B4" s="921"/>
      <c r="C4" s="380" t="s">
        <v>21</v>
      </c>
      <c r="D4" s="380" t="s">
        <v>22</v>
      </c>
      <c r="E4" s="380" t="s">
        <v>23</v>
      </c>
      <c r="F4" s="380" t="s">
        <v>24</v>
      </c>
      <c r="G4" s="380" t="s">
        <v>44</v>
      </c>
      <c r="H4" s="380" t="s">
        <v>26</v>
      </c>
      <c r="I4" s="380" t="s">
        <v>27</v>
      </c>
      <c r="J4" s="430"/>
      <c r="K4" s="380" t="s">
        <v>28</v>
      </c>
      <c r="L4" s="380" t="s">
        <v>29</v>
      </c>
      <c r="M4" s="380" t="s">
        <v>45</v>
      </c>
      <c r="N4" s="380" t="s">
        <v>31</v>
      </c>
      <c r="O4" s="380" t="s">
        <v>244</v>
      </c>
      <c r="P4" s="923"/>
    </row>
    <row r="5" spans="1:31" ht="25.5" customHeight="1" x14ac:dyDescent="0.25">
      <c r="A5" s="909" t="s">
        <v>46</v>
      </c>
      <c r="B5" s="366" t="s">
        <v>340</v>
      </c>
      <c r="C5" s="273">
        <v>634</v>
      </c>
      <c r="D5" s="273">
        <v>597</v>
      </c>
      <c r="E5" s="273">
        <v>558</v>
      </c>
      <c r="F5" s="273">
        <v>637</v>
      </c>
      <c r="G5" s="273">
        <v>772</v>
      </c>
      <c r="H5" s="273">
        <v>668</v>
      </c>
      <c r="I5" s="273">
        <v>652</v>
      </c>
      <c r="J5" s="273"/>
      <c r="K5" s="273">
        <v>682</v>
      </c>
      <c r="L5" s="273">
        <v>746</v>
      </c>
      <c r="M5" s="273">
        <v>723</v>
      </c>
      <c r="N5" s="273">
        <v>618</v>
      </c>
      <c r="O5" s="273">
        <v>694</v>
      </c>
      <c r="P5" s="274">
        <v>20.97</v>
      </c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</row>
    <row r="6" spans="1:31" ht="25.5" customHeight="1" x14ac:dyDescent="0.25">
      <c r="A6" s="910"/>
      <c r="B6" s="816" t="s">
        <v>374</v>
      </c>
      <c r="C6" s="136">
        <v>721</v>
      </c>
      <c r="D6" s="136">
        <v>631</v>
      </c>
      <c r="E6" s="136">
        <v>621</v>
      </c>
      <c r="F6" s="136">
        <v>667</v>
      </c>
      <c r="G6" s="136">
        <v>707</v>
      </c>
      <c r="H6" s="136">
        <v>660</v>
      </c>
      <c r="I6" s="136">
        <v>671</v>
      </c>
      <c r="J6" s="136"/>
      <c r="K6" s="136">
        <v>682</v>
      </c>
      <c r="L6" s="136">
        <v>643</v>
      </c>
      <c r="M6" s="136">
        <v>730</v>
      </c>
      <c r="N6" s="136">
        <v>621</v>
      </c>
      <c r="O6" s="136">
        <v>693</v>
      </c>
      <c r="P6" s="138">
        <v>21.15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5.5" customHeight="1" x14ac:dyDescent="0.25">
      <c r="A7" s="911" t="s">
        <v>47</v>
      </c>
      <c r="B7" s="366" t="s">
        <v>340</v>
      </c>
      <c r="C7" s="273">
        <v>366</v>
      </c>
      <c r="D7" s="273">
        <v>360</v>
      </c>
      <c r="E7" s="273">
        <v>338</v>
      </c>
      <c r="F7" s="273">
        <v>357</v>
      </c>
      <c r="G7" s="273">
        <v>515</v>
      </c>
      <c r="H7" s="273">
        <v>460</v>
      </c>
      <c r="I7" s="273">
        <v>622</v>
      </c>
      <c r="J7" s="273"/>
      <c r="K7" s="273">
        <v>789</v>
      </c>
      <c r="L7" s="273">
        <v>761</v>
      </c>
      <c r="M7" s="273">
        <v>694</v>
      </c>
      <c r="N7" s="273">
        <v>630</v>
      </c>
      <c r="O7" s="271">
        <v>673</v>
      </c>
      <c r="P7" s="274">
        <v>17.25</v>
      </c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D7" s="271"/>
    </row>
    <row r="8" spans="1:31" ht="25.5" customHeight="1" x14ac:dyDescent="0.25">
      <c r="A8" s="912"/>
      <c r="B8" s="816" t="s">
        <v>374</v>
      </c>
      <c r="C8" s="136">
        <v>486</v>
      </c>
      <c r="D8" s="136">
        <v>403</v>
      </c>
      <c r="E8" s="136">
        <v>407</v>
      </c>
      <c r="F8" s="136">
        <v>387</v>
      </c>
      <c r="G8" s="136">
        <v>365</v>
      </c>
      <c r="H8" s="136">
        <v>289</v>
      </c>
      <c r="I8" s="136">
        <v>310</v>
      </c>
      <c r="J8" s="136"/>
      <c r="K8" s="136">
        <v>397</v>
      </c>
      <c r="L8" s="136">
        <v>388</v>
      </c>
      <c r="M8" s="136">
        <v>389</v>
      </c>
      <c r="N8" s="136">
        <v>326</v>
      </c>
      <c r="O8" s="136">
        <v>570</v>
      </c>
      <c r="P8" s="138">
        <v>12.4</v>
      </c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ht="25.5" customHeight="1" x14ac:dyDescent="0.25">
      <c r="A9" s="913" t="s">
        <v>49</v>
      </c>
      <c r="B9" s="366" t="s">
        <v>340</v>
      </c>
      <c r="C9" s="273">
        <v>65</v>
      </c>
      <c r="D9" s="273">
        <v>62</v>
      </c>
      <c r="E9" s="273">
        <v>50</v>
      </c>
      <c r="F9" s="273">
        <v>40</v>
      </c>
      <c r="G9" s="273">
        <v>40</v>
      </c>
      <c r="H9" s="273">
        <v>52</v>
      </c>
      <c r="I9" s="273">
        <v>36</v>
      </c>
      <c r="J9" s="273"/>
      <c r="K9" s="273">
        <v>60</v>
      </c>
      <c r="L9" s="273">
        <v>70</v>
      </c>
      <c r="M9" s="273">
        <v>70</v>
      </c>
      <c r="N9" s="273">
        <v>52</v>
      </c>
      <c r="O9" s="273">
        <v>54</v>
      </c>
      <c r="P9" s="274">
        <v>1.71</v>
      </c>
      <c r="R9" s="138">
        <f>P5+P7+P9+P11+P13</f>
        <v>42.81</v>
      </c>
      <c r="S9" s="271"/>
      <c r="T9" s="136"/>
      <c r="U9" s="136"/>
      <c r="V9" s="136"/>
      <c r="W9" s="136"/>
      <c r="X9" s="136"/>
      <c r="Y9" s="136"/>
      <c r="Z9" s="136"/>
      <c r="AA9" s="136"/>
      <c r="AB9" s="136"/>
      <c r="AC9" s="136"/>
    </row>
    <row r="10" spans="1:31" ht="25.5" customHeight="1" x14ac:dyDescent="0.25">
      <c r="A10" s="910"/>
      <c r="B10" s="816" t="s">
        <v>374</v>
      </c>
      <c r="C10" s="136">
        <v>49</v>
      </c>
      <c r="D10" s="136">
        <v>59</v>
      </c>
      <c r="E10" s="136">
        <v>66</v>
      </c>
      <c r="F10" s="136">
        <v>63</v>
      </c>
      <c r="G10" s="136">
        <v>50</v>
      </c>
      <c r="H10" s="136">
        <v>39</v>
      </c>
      <c r="I10" s="136">
        <v>40</v>
      </c>
      <c r="J10" s="136"/>
      <c r="K10" s="136">
        <v>40</v>
      </c>
      <c r="L10" s="136">
        <v>37</v>
      </c>
      <c r="M10" s="136">
        <v>35</v>
      </c>
      <c r="N10" s="136">
        <v>35</v>
      </c>
      <c r="O10" s="136">
        <v>54</v>
      </c>
      <c r="P10" s="138">
        <v>1.49</v>
      </c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ht="25.5" customHeight="1" x14ac:dyDescent="0.25">
      <c r="A11" s="911" t="s">
        <v>309</v>
      </c>
      <c r="B11" s="366" t="s">
        <v>340</v>
      </c>
      <c r="C11" s="273">
        <v>15</v>
      </c>
      <c r="D11" s="273">
        <v>15</v>
      </c>
      <c r="E11" s="273">
        <v>25</v>
      </c>
      <c r="F11" s="273">
        <v>57</v>
      </c>
      <c r="G11" s="273">
        <v>41</v>
      </c>
      <c r="H11" s="273">
        <v>26</v>
      </c>
      <c r="I11" s="273">
        <v>20</v>
      </c>
      <c r="J11" s="273"/>
      <c r="K11" s="273">
        <v>20</v>
      </c>
      <c r="L11" s="273">
        <v>20</v>
      </c>
      <c r="M11" s="273">
        <v>20</v>
      </c>
      <c r="N11" s="273">
        <v>15</v>
      </c>
      <c r="O11" s="273">
        <v>20</v>
      </c>
      <c r="P11" s="274">
        <v>0.77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31" ht="25.5" customHeight="1" x14ac:dyDescent="0.25">
      <c r="A12" s="912"/>
      <c r="B12" s="816" t="s">
        <v>374</v>
      </c>
      <c r="C12" s="136">
        <v>84</v>
      </c>
      <c r="D12" s="136">
        <v>21</v>
      </c>
      <c r="E12" s="136">
        <v>3</v>
      </c>
      <c r="F12" s="136">
        <v>8</v>
      </c>
      <c r="G12" s="136">
        <v>13</v>
      </c>
      <c r="H12" s="136">
        <v>13</v>
      </c>
      <c r="I12" s="136">
        <v>8</v>
      </c>
      <c r="J12" s="136"/>
      <c r="K12" s="136">
        <v>5</v>
      </c>
      <c r="L12" s="136">
        <v>5</v>
      </c>
      <c r="M12" s="136">
        <v>15</v>
      </c>
      <c r="N12" s="136">
        <v>33</v>
      </c>
      <c r="O12" s="136">
        <v>20</v>
      </c>
      <c r="P12" s="138">
        <v>0.6</v>
      </c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ht="25.5" customHeight="1" thickBot="1" x14ac:dyDescent="0.3">
      <c r="A13" s="914" t="s">
        <v>466</v>
      </c>
      <c r="B13" s="366" t="s">
        <v>340</v>
      </c>
      <c r="C13" s="273">
        <v>33</v>
      </c>
      <c r="D13" s="273">
        <v>46</v>
      </c>
      <c r="E13" s="273">
        <v>59</v>
      </c>
      <c r="F13" s="273">
        <v>67</v>
      </c>
      <c r="G13" s="273">
        <v>112</v>
      </c>
      <c r="H13" s="273">
        <v>89</v>
      </c>
      <c r="I13" s="273">
        <v>66</v>
      </c>
      <c r="J13" s="273"/>
      <c r="K13" s="273">
        <v>71</v>
      </c>
      <c r="L13" s="273">
        <v>69</v>
      </c>
      <c r="M13" s="273">
        <v>73</v>
      </c>
      <c r="N13" s="273">
        <v>68</v>
      </c>
      <c r="O13" s="273">
        <v>49</v>
      </c>
      <c r="P13" s="274">
        <v>2.11</v>
      </c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</row>
    <row r="14" spans="1:31" ht="25.5" customHeight="1" thickTop="1" thickBot="1" x14ac:dyDescent="0.3">
      <c r="A14" s="916"/>
      <c r="B14" s="817" t="s">
        <v>374</v>
      </c>
      <c r="C14" s="137">
        <v>48</v>
      </c>
      <c r="D14" s="137">
        <v>44</v>
      </c>
      <c r="E14" s="137">
        <v>38</v>
      </c>
      <c r="F14" s="137">
        <v>54</v>
      </c>
      <c r="G14" s="137">
        <v>53</v>
      </c>
      <c r="H14" s="137">
        <v>55</v>
      </c>
      <c r="I14" s="137">
        <v>47</v>
      </c>
      <c r="J14" s="137"/>
      <c r="K14" s="137">
        <v>45</v>
      </c>
      <c r="L14" s="137">
        <v>48</v>
      </c>
      <c r="M14" s="137">
        <v>47</v>
      </c>
      <c r="N14" s="137">
        <v>46</v>
      </c>
      <c r="O14" s="137">
        <v>49</v>
      </c>
      <c r="P14" s="275">
        <v>1.51</v>
      </c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</row>
    <row r="15" spans="1:31" ht="9.75" customHeight="1" thickTop="1" x14ac:dyDescent="0.25">
      <c r="A15" s="62"/>
      <c r="B15" s="227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ht="21" customHeight="1" x14ac:dyDescent="0.25">
      <c r="A16" s="887" t="s">
        <v>8</v>
      </c>
      <c r="B16" s="887"/>
      <c r="C16" s="887"/>
      <c r="D16" s="887"/>
      <c r="E16" s="887"/>
      <c r="F16" s="887"/>
      <c r="G16" s="887"/>
      <c r="H16" s="887"/>
      <c r="I16" s="887"/>
      <c r="J16" s="887"/>
      <c r="K16" s="887"/>
      <c r="L16" s="21"/>
      <c r="M16" s="21"/>
      <c r="N16" s="21"/>
      <c r="O16" s="21"/>
      <c r="P16" s="23"/>
    </row>
    <row r="17" spans="1:33" ht="20.25" customHeight="1" x14ac:dyDescent="0.25">
      <c r="A17" s="919"/>
      <c r="B17" s="919"/>
      <c r="C17" s="919"/>
      <c r="D17" s="919"/>
      <c r="E17" s="919"/>
      <c r="F17" s="919"/>
      <c r="G17" s="919"/>
      <c r="H17" s="919"/>
      <c r="I17" s="919"/>
      <c r="J17" s="417"/>
      <c r="K17" s="21"/>
      <c r="L17" s="21"/>
      <c r="M17" s="21"/>
      <c r="N17" s="21"/>
      <c r="O17" s="21"/>
      <c r="P17" s="23"/>
    </row>
    <row r="18" spans="1:33" ht="24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33" ht="21.75" customHeight="1" x14ac:dyDescent="0.25">
      <c r="L19" s="21"/>
      <c r="M19" s="21"/>
      <c r="N19" s="21"/>
      <c r="O19" s="21"/>
      <c r="P19" s="21"/>
    </row>
    <row r="20" spans="1:33" ht="15.7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R20" s="19"/>
    </row>
    <row r="21" spans="1:33" ht="20.2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4"/>
      <c r="R21" s="24"/>
    </row>
    <row r="22" spans="1:33" ht="22.5" customHeight="1" x14ac:dyDescent="0.25">
      <c r="A22" s="917" t="s">
        <v>338</v>
      </c>
      <c r="B22" s="917"/>
      <c r="C22" s="917"/>
      <c r="D22" s="917"/>
      <c r="E22" s="219"/>
      <c r="F22" s="219"/>
      <c r="G22" s="918"/>
      <c r="H22" s="918"/>
      <c r="I22" s="918"/>
      <c r="J22" s="416"/>
      <c r="K22" s="219"/>
      <c r="L22" s="219"/>
      <c r="M22" s="219"/>
      <c r="N22" s="219"/>
      <c r="O22" s="219"/>
      <c r="P22" s="86">
        <v>25</v>
      </c>
      <c r="Q22" s="25"/>
      <c r="R22" s="25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G22" s="16"/>
    </row>
    <row r="25" spans="1:33" x14ac:dyDescent="0.25">
      <c r="G25" s="19">
        <f>P6+P8+P10+P12+P14</f>
        <v>37.15</v>
      </c>
    </row>
    <row r="27" spans="1:33" x14ac:dyDescent="0.25">
      <c r="B27" s="19"/>
    </row>
    <row r="32" spans="1:33" x14ac:dyDescent="0.25">
      <c r="A32" s="909" t="s">
        <v>46</v>
      </c>
      <c r="B32" s="366" t="s">
        <v>340</v>
      </c>
      <c r="C32" s="273">
        <v>634</v>
      </c>
      <c r="D32" s="273">
        <v>597</v>
      </c>
      <c r="E32" s="273">
        <v>558</v>
      </c>
      <c r="F32" s="273">
        <v>637</v>
      </c>
      <c r="G32" s="273">
        <v>772</v>
      </c>
      <c r="H32" s="273">
        <v>668</v>
      </c>
      <c r="I32" s="273">
        <v>652</v>
      </c>
      <c r="J32" s="273"/>
      <c r="K32" s="273">
        <v>682</v>
      </c>
      <c r="L32" s="273">
        <v>746</v>
      </c>
      <c r="M32" s="273">
        <v>723</v>
      </c>
      <c r="N32" s="273">
        <v>618</v>
      </c>
      <c r="O32" s="273">
        <v>694</v>
      </c>
      <c r="P32" s="274"/>
    </row>
    <row r="33" spans="1:18" x14ac:dyDescent="0.25">
      <c r="A33" s="909"/>
      <c r="B33" s="94"/>
      <c r="C33" s="228">
        <f>C32*60*60*24*365</f>
        <v>19993824000</v>
      </c>
      <c r="D33" s="228">
        <f t="shared" ref="D33:O33" si="0">D32*60*60*24*365</f>
        <v>18826992000</v>
      </c>
      <c r="E33" s="228">
        <f t="shared" si="0"/>
        <v>17597088000</v>
      </c>
      <c r="F33" s="228">
        <f t="shared" si="0"/>
        <v>20088432000</v>
      </c>
      <c r="G33" s="228">
        <f t="shared" si="0"/>
        <v>24345792000</v>
      </c>
      <c r="H33" s="228">
        <f t="shared" si="0"/>
        <v>21066048000</v>
      </c>
      <c r="I33" s="228">
        <f t="shared" si="0"/>
        <v>20561472000</v>
      </c>
      <c r="J33" s="228">
        <f t="shared" si="0"/>
        <v>0</v>
      </c>
      <c r="K33" s="228">
        <f t="shared" si="0"/>
        <v>21507552000</v>
      </c>
      <c r="L33" s="228">
        <f t="shared" si="0"/>
        <v>23525856000</v>
      </c>
      <c r="M33" s="228">
        <f t="shared" si="0"/>
        <v>22800528000</v>
      </c>
      <c r="N33" s="228">
        <f t="shared" si="0"/>
        <v>19489248000</v>
      </c>
      <c r="O33" s="228">
        <f t="shared" si="0"/>
        <v>21885984000</v>
      </c>
      <c r="P33" s="270">
        <f>SUM(C33:O33)</f>
        <v>251688816000</v>
      </c>
      <c r="Q33" s="271">
        <f>P33/1000000000</f>
        <v>251.688816</v>
      </c>
      <c r="R33" s="19">
        <f>Q33/12</f>
        <v>20.974067999999999</v>
      </c>
    </row>
    <row r="34" spans="1:18" x14ac:dyDescent="0.25">
      <c r="A34" s="910"/>
      <c r="B34" s="26" t="s">
        <v>374</v>
      </c>
      <c r="C34" s="136">
        <v>721</v>
      </c>
      <c r="D34" s="136">
        <v>631</v>
      </c>
      <c r="E34" s="136">
        <v>621</v>
      </c>
      <c r="F34" s="136">
        <v>667</v>
      </c>
      <c r="G34" s="136">
        <v>707</v>
      </c>
      <c r="H34" s="136">
        <v>660</v>
      </c>
      <c r="I34" s="136">
        <v>671</v>
      </c>
      <c r="J34" s="136"/>
      <c r="K34" s="136">
        <v>682</v>
      </c>
      <c r="L34" s="136">
        <v>643</v>
      </c>
      <c r="M34" s="136">
        <v>730</v>
      </c>
      <c r="N34" s="136">
        <v>621</v>
      </c>
      <c r="O34" s="136">
        <v>693</v>
      </c>
      <c r="P34" s="138"/>
      <c r="R34" s="19"/>
    </row>
    <row r="35" spans="1:18" x14ac:dyDescent="0.25">
      <c r="A35" s="418"/>
      <c r="B35" s="94"/>
      <c r="C35" s="228">
        <f t="shared" ref="C35:O37" si="1">C34*60*60*24*365</f>
        <v>22737456000</v>
      </c>
      <c r="D35" s="228">
        <f t="shared" si="1"/>
        <v>19899216000</v>
      </c>
      <c r="E35" s="228">
        <f t="shared" si="1"/>
        <v>19583856000</v>
      </c>
      <c r="F35" s="228">
        <f t="shared" si="1"/>
        <v>21034512000</v>
      </c>
      <c r="G35" s="228">
        <f t="shared" si="1"/>
        <v>22295952000</v>
      </c>
      <c r="H35" s="228">
        <f t="shared" si="1"/>
        <v>20813760000</v>
      </c>
      <c r="I35" s="228">
        <f t="shared" si="1"/>
        <v>21160656000</v>
      </c>
      <c r="J35" s="228">
        <f t="shared" si="1"/>
        <v>0</v>
      </c>
      <c r="K35" s="228">
        <f t="shared" si="1"/>
        <v>21507552000</v>
      </c>
      <c r="L35" s="228">
        <f t="shared" si="1"/>
        <v>20277648000</v>
      </c>
      <c r="M35" s="228">
        <f t="shared" si="1"/>
        <v>23021280000</v>
      </c>
      <c r="N35" s="228">
        <f t="shared" si="1"/>
        <v>19583856000</v>
      </c>
      <c r="O35" s="228">
        <f t="shared" si="1"/>
        <v>21854448000</v>
      </c>
      <c r="P35" s="270">
        <f>SUM(C35:O35)</f>
        <v>253770192000</v>
      </c>
      <c r="Q35" s="271">
        <f>P35/1000000000</f>
        <v>253.77019200000001</v>
      </c>
      <c r="R35" s="431">
        <f>Q35/12</f>
        <v>21.147516</v>
      </c>
    </row>
    <row r="36" spans="1:18" x14ac:dyDescent="0.25">
      <c r="A36" s="911" t="s">
        <v>47</v>
      </c>
      <c r="B36" s="366" t="s">
        <v>340</v>
      </c>
      <c r="C36" s="273">
        <v>366</v>
      </c>
      <c r="D36" s="273">
        <v>360</v>
      </c>
      <c r="E36" s="273">
        <v>338</v>
      </c>
      <c r="F36" s="273">
        <v>357</v>
      </c>
      <c r="G36" s="273">
        <v>515</v>
      </c>
      <c r="H36" s="273">
        <v>460</v>
      </c>
      <c r="I36" s="273">
        <v>622</v>
      </c>
      <c r="J36" s="273"/>
      <c r="K36" s="273">
        <v>789</v>
      </c>
      <c r="L36" s="273">
        <v>761</v>
      </c>
      <c r="M36" s="273">
        <v>694</v>
      </c>
      <c r="N36" s="273">
        <v>630</v>
      </c>
      <c r="O36" s="271">
        <v>673</v>
      </c>
      <c r="P36" s="274"/>
      <c r="R36" s="19"/>
    </row>
    <row r="37" spans="1:18" x14ac:dyDescent="0.25">
      <c r="A37" s="909"/>
      <c r="B37" s="94"/>
      <c r="C37" s="228">
        <f t="shared" si="1"/>
        <v>11542176000</v>
      </c>
      <c r="D37" s="228">
        <f t="shared" ref="D37" si="2">D36*60*60*24*365</f>
        <v>11352960000</v>
      </c>
      <c r="E37" s="228">
        <f t="shared" ref="E37" si="3">E36*60*60*24*365</f>
        <v>10659168000</v>
      </c>
      <c r="F37" s="228">
        <f t="shared" ref="F37" si="4">F36*60*60*24*365</f>
        <v>11258352000</v>
      </c>
      <c r="G37" s="228">
        <f t="shared" ref="G37" si="5">G36*60*60*24*365</f>
        <v>16241040000</v>
      </c>
      <c r="H37" s="228">
        <f t="shared" ref="H37" si="6">H36*60*60*24*365</f>
        <v>14506560000</v>
      </c>
      <c r="I37" s="228">
        <f t="shared" ref="I37" si="7">I36*60*60*24*365</f>
        <v>19615392000</v>
      </c>
      <c r="J37" s="228">
        <f t="shared" ref="J37" si="8">J36*60*60*24*365</f>
        <v>0</v>
      </c>
      <c r="K37" s="228">
        <f t="shared" ref="K37" si="9">K36*60*60*24*365</f>
        <v>24881904000</v>
      </c>
      <c r="L37" s="228">
        <f t="shared" ref="L37" si="10">L36*60*60*24*365</f>
        <v>23998896000</v>
      </c>
      <c r="M37" s="228">
        <f t="shared" ref="M37" si="11">M36*60*60*24*365</f>
        <v>21885984000</v>
      </c>
      <c r="N37" s="228">
        <f t="shared" ref="N37" si="12">N36*60*60*24*365</f>
        <v>19867680000</v>
      </c>
      <c r="O37" s="228">
        <f t="shared" ref="O37" si="13">O36*60*60*24*365</f>
        <v>21223728000</v>
      </c>
      <c r="P37" s="270">
        <f>SUM(C37:O37)</f>
        <v>207033840000</v>
      </c>
      <c r="Q37" s="271">
        <f>P37/1000000000</f>
        <v>207.03384</v>
      </c>
      <c r="R37" s="19">
        <f>Q37/12</f>
        <v>17.25282</v>
      </c>
    </row>
    <row r="38" spans="1:18" x14ac:dyDescent="0.25">
      <c r="A38" s="912"/>
      <c r="B38" s="26" t="s">
        <v>374</v>
      </c>
      <c r="C38" s="136">
        <v>486</v>
      </c>
      <c r="D38" s="136">
        <v>403</v>
      </c>
      <c r="E38" s="136">
        <v>407</v>
      </c>
      <c r="F38" s="136">
        <v>387</v>
      </c>
      <c r="G38" s="136">
        <v>365</v>
      </c>
      <c r="H38" s="136">
        <v>289</v>
      </c>
      <c r="I38" s="136">
        <v>310</v>
      </c>
      <c r="J38" s="136"/>
      <c r="K38" s="136">
        <v>397</v>
      </c>
      <c r="L38" s="136">
        <v>388</v>
      </c>
      <c r="M38" s="136">
        <v>389</v>
      </c>
      <c r="N38" s="136">
        <v>326</v>
      </c>
      <c r="O38" s="136">
        <v>570</v>
      </c>
      <c r="P38" s="138"/>
      <c r="R38" s="19"/>
    </row>
    <row r="39" spans="1:18" x14ac:dyDescent="0.25">
      <c r="A39" s="418"/>
      <c r="B39" s="94"/>
      <c r="C39" s="228">
        <f t="shared" ref="C39" si="14">C38*60*60*24*365</f>
        <v>15326496000</v>
      </c>
      <c r="D39" s="228">
        <f t="shared" ref="D39" si="15">D38*60*60*24*365</f>
        <v>12709008000</v>
      </c>
      <c r="E39" s="228">
        <f t="shared" ref="E39" si="16">E38*60*60*24*365</f>
        <v>12835152000</v>
      </c>
      <c r="F39" s="228">
        <f t="shared" ref="F39" si="17">F38*60*60*24*365</f>
        <v>12204432000</v>
      </c>
      <c r="G39" s="228">
        <f t="shared" ref="G39" si="18">G38*60*60*24*365</f>
        <v>11510640000</v>
      </c>
      <c r="H39" s="228">
        <f t="shared" ref="H39" si="19">H38*60*60*24*365</f>
        <v>9113904000</v>
      </c>
      <c r="I39" s="228">
        <f t="shared" ref="I39" si="20">I38*60*60*24*365</f>
        <v>9776160000</v>
      </c>
      <c r="J39" s="228">
        <f t="shared" ref="J39" si="21">J38*60*60*24*365</f>
        <v>0</v>
      </c>
      <c r="K39" s="228">
        <f t="shared" ref="K39" si="22">K38*60*60*24*365</f>
        <v>12519792000</v>
      </c>
      <c r="L39" s="228">
        <f t="shared" ref="L39" si="23">L38*60*60*24*365</f>
        <v>12235968000</v>
      </c>
      <c r="M39" s="228">
        <f t="shared" ref="M39" si="24">M38*60*60*24*365</f>
        <v>12267504000</v>
      </c>
      <c r="N39" s="228">
        <f t="shared" ref="N39" si="25">N38*60*60*24*365</f>
        <v>10280736000</v>
      </c>
      <c r="O39" s="228">
        <f t="shared" ref="O39" si="26">O38*60*60*24*365</f>
        <v>17975520000</v>
      </c>
      <c r="P39" s="270">
        <f>SUM(C39:O39)</f>
        <v>148755312000</v>
      </c>
      <c r="Q39" s="271">
        <f>P39/1000000000</f>
        <v>148.755312</v>
      </c>
      <c r="R39" s="19">
        <f>Q39/12</f>
        <v>12.396276</v>
      </c>
    </row>
    <row r="40" spans="1:18" x14ac:dyDescent="0.25">
      <c r="A40" s="913" t="s">
        <v>49</v>
      </c>
      <c r="B40" s="366" t="s">
        <v>340</v>
      </c>
      <c r="C40" s="273">
        <v>65</v>
      </c>
      <c r="D40" s="273">
        <v>62</v>
      </c>
      <c r="E40" s="273">
        <v>50</v>
      </c>
      <c r="F40" s="273">
        <v>40</v>
      </c>
      <c r="G40" s="273">
        <v>40</v>
      </c>
      <c r="H40" s="273">
        <v>52</v>
      </c>
      <c r="I40" s="273">
        <v>36</v>
      </c>
      <c r="J40" s="273"/>
      <c r="K40" s="273">
        <v>60</v>
      </c>
      <c r="L40" s="273">
        <v>70</v>
      </c>
      <c r="M40" s="273">
        <v>70</v>
      </c>
      <c r="N40" s="273">
        <v>52</v>
      </c>
      <c r="O40" s="273">
        <v>54</v>
      </c>
      <c r="P40" s="274"/>
      <c r="R40" s="19"/>
    </row>
    <row r="41" spans="1:18" x14ac:dyDescent="0.25">
      <c r="A41" s="909"/>
      <c r="B41" s="94"/>
      <c r="C41" s="228">
        <f t="shared" ref="C41" si="27">C40*60*60*24*365</f>
        <v>2049840000</v>
      </c>
      <c r="D41" s="228">
        <f t="shared" ref="D41" si="28">D40*60*60*24*365</f>
        <v>1955232000</v>
      </c>
      <c r="E41" s="228">
        <f t="shared" ref="E41" si="29">E40*60*60*24*365</f>
        <v>1576800000</v>
      </c>
      <c r="F41" s="228">
        <f t="shared" ref="F41" si="30">F40*60*60*24*365</f>
        <v>1261440000</v>
      </c>
      <c r="G41" s="228">
        <f t="shared" ref="G41" si="31">G40*60*60*24*365</f>
        <v>1261440000</v>
      </c>
      <c r="H41" s="228">
        <f t="shared" ref="H41" si="32">H40*60*60*24*365</f>
        <v>1639872000</v>
      </c>
      <c r="I41" s="228">
        <f t="shared" ref="I41" si="33">I40*60*60*24*365</f>
        <v>1135296000</v>
      </c>
      <c r="J41" s="228">
        <f t="shared" ref="J41" si="34">J40*60*60*24*365</f>
        <v>0</v>
      </c>
      <c r="K41" s="228">
        <f t="shared" ref="K41" si="35">K40*60*60*24*365</f>
        <v>1892160000</v>
      </c>
      <c r="L41" s="228">
        <f t="shared" ref="L41" si="36">L40*60*60*24*365</f>
        <v>2207520000</v>
      </c>
      <c r="M41" s="228">
        <f t="shared" ref="M41" si="37">M40*60*60*24*365</f>
        <v>2207520000</v>
      </c>
      <c r="N41" s="228">
        <f t="shared" ref="N41" si="38">N40*60*60*24*365</f>
        <v>1639872000</v>
      </c>
      <c r="O41" s="228">
        <f t="shared" ref="O41" si="39">O40*60*60*24*365</f>
        <v>1702944000</v>
      </c>
      <c r="P41" s="270">
        <f>SUM(C41:O41)</f>
        <v>20529936000</v>
      </c>
      <c r="Q41" s="271">
        <f>P41/1000000000</f>
        <v>20.529935999999999</v>
      </c>
      <c r="R41" s="19">
        <f>Q41/12</f>
        <v>1.710828</v>
      </c>
    </row>
    <row r="42" spans="1:18" x14ac:dyDescent="0.25">
      <c r="A42" s="910"/>
      <c r="B42" s="26" t="s">
        <v>374</v>
      </c>
      <c r="C42" s="136">
        <v>49</v>
      </c>
      <c r="D42" s="136">
        <v>59</v>
      </c>
      <c r="E42" s="136">
        <v>66</v>
      </c>
      <c r="F42" s="136">
        <v>63</v>
      </c>
      <c r="G42" s="136">
        <v>50</v>
      </c>
      <c r="H42" s="136">
        <v>39</v>
      </c>
      <c r="I42" s="136">
        <v>40</v>
      </c>
      <c r="J42" s="136"/>
      <c r="K42" s="136">
        <v>40</v>
      </c>
      <c r="L42" s="136">
        <v>37</v>
      </c>
      <c r="M42" s="136">
        <v>35</v>
      </c>
      <c r="N42" s="136">
        <v>35</v>
      </c>
      <c r="O42" s="136">
        <v>54</v>
      </c>
      <c r="P42" s="138"/>
      <c r="R42" s="19"/>
    </row>
    <row r="43" spans="1:18" x14ac:dyDescent="0.25">
      <c r="A43" s="418"/>
      <c r="B43" s="94"/>
      <c r="C43" s="228">
        <f t="shared" ref="C43" si="40">C42*60*60*24*365</f>
        <v>1545264000</v>
      </c>
      <c r="D43" s="228">
        <f t="shared" ref="D43" si="41">D42*60*60*24*365</f>
        <v>1860624000</v>
      </c>
      <c r="E43" s="228">
        <f t="shared" ref="E43" si="42">E42*60*60*24*365</f>
        <v>2081376000</v>
      </c>
      <c r="F43" s="228">
        <f t="shared" ref="F43" si="43">F42*60*60*24*365</f>
        <v>1986768000</v>
      </c>
      <c r="G43" s="228">
        <f t="shared" ref="G43" si="44">G42*60*60*24*365</f>
        <v>1576800000</v>
      </c>
      <c r="H43" s="228">
        <f t="shared" ref="H43" si="45">H42*60*60*24*365</f>
        <v>1229904000</v>
      </c>
      <c r="I43" s="228">
        <f t="shared" ref="I43" si="46">I42*60*60*24*365</f>
        <v>1261440000</v>
      </c>
      <c r="J43" s="228">
        <f t="shared" ref="J43" si="47">J42*60*60*24*365</f>
        <v>0</v>
      </c>
      <c r="K43" s="228">
        <f t="shared" ref="K43" si="48">K42*60*60*24*365</f>
        <v>1261440000</v>
      </c>
      <c r="L43" s="228">
        <f t="shared" ref="L43" si="49">L42*60*60*24*365</f>
        <v>1166832000</v>
      </c>
      <c r="M43" s="228">
        <f t="shared" ref="M43" si="50">M42*60*60*24*365</f>
        <v>1103760000</v>
      </c>
      <c r="N43" s="228">
        <f t="shared" ref="N43" si="51">N42*60*60*24*365</f>
        <v>1103760000</v>
      </c>
      <c r="O43" s="228">
        <f t="shared" ref="O43" si="52">O42*60*60*24*365</f>
        <v>1702944000</v>
      </c>
      <c r="P43" s="270">
        <f>SUM(C43:O43)</f>
        <v>17880912000</v>
      </c>
      <c r="Q43" s="271">
        <f>P43/1000000000</f>
        <v>17.880911999999999</v>
      </c>
      <c r="R43" s="19">
        <f>Q43/12</f>
        <v>1.490076</v>
      </c>
    </row>
    <row r="44" spans="1:18" x14ac:dyDescent="0.25">
      <c r="A44" s="911" t="s">
        <v>309</v>
      </c>
      <c r="B44" s="366" t="s">
        <v>340</v>
      </c>
      <c r="C44" s="273">
        <v>15</v>
      </c>
      <c r="D44" s="273">
        <v>15</v>
      </c>
      <c r="E44" s="273">
        <v>25</v>
      </c>
      <c r="F44" s="273">
        <v>57</v>
      </c>
      <c r="G44" s="273">
        <v>41</v>
      </c>
      <c r="H44" s="273">
        <v>26</v>
      </c>
      <c r="I44" s="273">
        <v>20</v>
      </c>
      <c r="J44" s="273"/>
      <c r="K44" s="273">
        <v>20</v>
      </c>
      <c r="L44" s="273">
        <v>20</v>
      </c>
      <c r="M44" s="273">
        <v>20</v>
      </c>
      <c r="N44" s="273">
        <v>15</v>
      </c>
      <c r="O44" s="273">
        <v>20</v>
      </c>
      <c r="P44" s="274"/>
      <c r="R44" s="19"/>
    </row>
    <row r="45" spans="1:18" x14ac:dyDescent="0.25">
      <c r="A45" s="909"/>
      <c r="B45" s="94"/>
      <c r="C45" s="228">
        <f t="shared" ref="C45" si="53">C44*60*60*24*365</f>
        <v>473040000</v>
      </c>
      <c r="D45" s="228">
        <f t="shared" ref="D45" si="54">D44*60*60*24*365</f>
        <v>473040000</v>
      </c>
      <c r="E45" s="228">
        <f t="shared" ref="E45" si="55">E44*60*60*24*365</f>
        <v>788400000</v>
      </c>
      <c r="F45" s="228">
        <f t="shared" ref="F45" si="56">F44*60*60*24*365</f>
        <v>1797552000</v>
      </c>
      <c r="G45" s="228">
        <f t="shared" ref="G45" si="57">G44*60*60*24*365</f>
        <v>1292976000</v>
      </c>
      <c r="H45" s="228">
        <f t="shared" ref="H45" si="58">H44*60*60*24*365</f>
        <v>819936000</v>
      </c>
      <c r="I45" s="228">
        <f t="shared" ref="I45" si="59">I44*60*60*24*365</f>
        <v>630720000</v>
      </c>
      <c r="J45" s="228">
        <f t="shared" ref="J45" si="60">J44*60*60*24*365</f>
        <v>0</v>
      </c>
      <c r="K45" s="228">
        <f t="shared" ref="K45" si="61">K44*60*60*24*365</f>
        <v>630720000</v>
      </c>
      <c r="L45" s="228">
        <f t="shared" ref="L45" si="62">L44*60*60*24*365</f>
        <v>630720000</v>
      </c>
      <c r="M45" s="228">
        <f t="shared" ref="M45" si="63">M44*60*60*24*365</f>
        <v>630720000</v>
      </c>
      <c r="N45" s="228">
        <f t="shared" ref="N45" si="64">N44*60*60*24*365</f>
        <v>473040000</v>
      </c>
      <c r="O45" s="228">
        <f t="shared" ref="O45" si="65">O44*60*60*24*365</f>
        <v>630720000</v>
      </c>
      <c r="P45" s="270">
        <f>SUM(C45:O45)</f>
        <v>9271584000</v>
      </c>
      <c r="Q45" s="271">
        <f>P45/1000000000</f>
        <v>9.2715840000000007</v>
      </c>
      <c r="R45" s="19">
        <f>Q45/12</f>
        <v>0.7726320000000001</v>
      </c>
    </row>
    <row r="46" spans="1:18" x14ac:dyDescent="0.25">
      <c r="A46" s="912"/>
      <c r="B46" s="26" t="s">
        <v>374</v>
      </c>
      <c r="C46" s="136">
        <v>84</v>
      </c>
      <c r="D46" s="136">
        <v>21</v>
      </c>
      <c r="E46" s="136">
        <v>3</v>
      </c>
      <c r="F46" s="136">
        <v>8</v>
      </c>
      <c r="G46" s="136">
        <v>13</v>
      </c>
      <c r="H46" s="136">
        <v>13</v>
      </c>
      <c r="I46" s="136">
        <v>8</v>
      </c>
      <c r="J46" s="136"/>
      <c r="K46" s="136">
        <v>5</v>
      </c>
      <c r="L46" s="136">
        <v>5</v>
      </c>
      <c r="M46" s="136">
        <v>15</v>
      </c>
      <c r="N46" s="136">
        <v>33</v>
      </c>
      <c r="O46" s="136">
        <v>20</v>
      </c>
      <c r="P46" s="138"/>
      <c r="R46" s="19"/>
    </row>
    <row r="47" spans="1:18" x14ac:dyDescent="0.25">
      <c r="A47" s="418"/>
      <c r="B47" s="94"/>
      <c r="C47" s="228">
        <f t="shared" ref="C47" si="66">C46*60*60*24*365</f>
        <v>2649024000</v>
      </c>
      <c r="D47" s="228">
        <f t="shared" ref="D47" si="67">D46*60*60*24*365</f>
        <v>662256000</v>
      </c>
      <c r="E47" s="228">
        <f t="shared" ref="E47" si="68">E46*60*60*24*365</f>
        <v>94608000</v>
      </c>
      <c r="F47" s="228">
        <f t="shared" ref="F47" si="69">F46*60*60*24*365</f>
        <v>252288000</v>
      </c>
      <c r="G47" s="228">
        <f t="shared" ref="G47" si="70">G46*60*60*24*365</f>
        <v>409968000</v>
      </c>
      <c r="H47" s="228">
        <f t="shared" ref="H47" si="71">H46*60*60*24*365</f>
        <v>409968000</v>
      </c>
      <c r="I47" s="228">
        <f t="shared" ref="I47" si="72">I46*60*60*24*365</f>
        <v>252288000</v>
      </c>
      <c r="J47" s="228">
        <f t="shared" ref="J47" si="73">J46*60*60*24*365</f>
        <v>0</v>
      </c>
      <c r="K47" s="228">
        <f t="shared" ref="K47" si="74">K46*60*60*24*365</f>
        <v>157680000</v>
      </c>
      <c r="L47" s="228">
        <f t="shared" ref="L47" si="75">L46*60*60*24*365</f>
        <v>157680000</v>
      </c>
      <c r="M47" s="228">
        <f t="shared" ref="M47" si="76">M46*60*60*24*365</f>
        <v>473040000</v>
      </c>
      <c r="N47" s="228">
        <f t="shared" ref="N47" si="77">N46*60*60*24*365</f>
        <v>1040688000</v>
      </c>
      <c r="O47" s="228">
        <f t="shared" ref="O47" si="78">O46*60*60*24*365</f>
        <v>630720000</v>
      </c>
      <c r="P47" s="270">
        <f>SUM(C47:O47)</f>
        <v>7190208000</v>
      </c>
      <c r="Q47" s="271">
        <f>P47/1000000000</f>
        <v>7.1902080000000002</v>
      </c>
      <c r="R47" s="19">
        <f>Q47/12</f>
        <v>0.59918400000000005</v>
      </c>
    </row>
    <row r="48" spans="1:18" x14ac:dyDescent="0.25">
      <c r="A48" s="914" t="s">
        <v>367</v>
      </c>
      <c r="B48" s="366" t="s">
        <v>340</v>
      </c>
      <c r="C48" s="273">
        <v>33</v>
      </c>
      <c r="D48" s="273">
        <v>46</v>
      </c>
      <c r="E48" s="273">
        <v>59</v>
      </c>
      <c r="F48" s="273">
        <v>67</v>
      </c>
      <c r="G48" s="273">
        <v>112</v>
      </c>
      <c r="H48" s="273">
        <v>89</v>
      </c>
      <c r="I48" s="273">
        <v>66</v>
      </c>
      <c r="J48" s="273"/>
      <c r="K48" s="273">
        <v>71</v>
      </c>
      <c r="L48" s="273">
        <v>69</v>
      </c>
      <c r="M48" s="273">
        <v>73</v>
      </c>
      <c r="N48" s="273">
        <v>68</v>
      </c>
      <c r="O48" s="273">
        <v>49</v>
      </c>
      <c r="P48" s="274"/>
    </row>
    <row r="49" spans="1:18" x14ac:dyDescent="0.25">
      <c r="A49" s="915"/>
      <c r="B49" s="94"/>
      <c r="C49" s="228">
        <f t="shared" ref="C49" si="79">C48*60*60*24*365</f>
        <v>1040688000</v>
      </c>
      <c r="D49" s="228">
        <f t="shared" ref="D49" si="80">D48*60*60*24*365</f>
        <v>1450656000</v>
      </c>
      <c r="E49" s="228">
        <f t="shared" ref="E49" si="81">E48*60*60*24*365</f>
        <v>1860624000</v>
      </c>
      <c r="F49" s="228">
        <f t="shared" ref="F49" si="82">F48*60*60*24*365</f>
        <v>2112912000</v>
      </c>
      <c r="G49" s="228">
        <f t="shared" ref="G49" si="83">G48*60*60*24*365</f>
        <v>3532032000</v>
      </c>
      <c r="H49" s="228">
        <f t="shared" ref="H49" si="84">H48*60*60*24*365</f>
        <v>2806704000</v>
      </c>
      <c r="I49" s="228">
        <f t="shared" ref="I49" si="85">I48*60*60*24*365</f>
        <v>2081376000</v>
      </c>
      <c r="J49" s="228">
        <f t="shared" ref="J49" si="86">J48*60*60*24*365</f>
        <v>0</v>
      </c>
      <c r="K49" s="228">
        <f t="shared" ref="K49" si="87">K48*60*60*24*365</f>
        <v>2239056000</v>
      </c>
      <c r="L49" s="228">
        <f t="shared" ref="L49" si="88">L48*60*60*24*365</f>
        <v>2175984000</v>
      </c>
      <c r="M49" s="228">
        <f t="shared" ref="M49" si="89">M48*60*60*24*365</f>
        <v>2302128000</v>
      </c>
      <c r="N49" s="228">
        <f t="shared" ref="N49" si="90">N48*60*60*24*365</f>
        <v>2144448000</v>
      </c>
      <c r="O49" s="228">
        <f t="shared" ref="O49" si="91">O48*60*60*24*365</f>
        <v>1545264000</v>
      </c>
      <c r="P49" s="270">
        <f>SUM(C49:O49)</f>
        <v>25291872000</v>
      </c>
      <c r="Q49" s="271">
        <f>P49/1000000000</f>
        <v>25.291872000000001</v>
      </c>
      <c r="R49" s="19">
        <f>Q49/12</f>
        <v>2.107656</v>
      </c>
    </row>
    <row r="50" spans="1:18" ht="15.75" thickBot="1" x14ac:dyDescent="0.3">
      <c r="A50" s="916"/>
      <c r="B50" s="9" t="s">
        <v>374</v>
      </c>
      <c r="C50" s="137">
        <v>48</v>
      </c>
      <c r="D50" s="137">
        <v>44</v>
      </c>
      <c r="E50" s="137">
        <v>38</v>
      </c>
      <c r="F50" s="137">
        <v>54</v>
      </c>
      <c r="G50" s="137">
        <v>53</v>
      </c>
      <c r="H50" s="137">
        <v>55</v>
      </c>
      <c r="I50" s="137">
        <v>47</v>
      </c>
      <c r="J50" s="137"/>
      <c r="K50" s="137">
        <v>45</v>
      </c>
      <c r="L50" s="137">
        <v>48</v>
      </c>
      <c r="M50" s="137">
        <v>47</v>
      </c>
      <c r="N50" s="137">
        <v>46</v>
      </c>
      <c r="O50" s="137">
        <v>49</v>
      </c>
      <c r="P50" s="275"/>
    </row>
    <row r="51" spans="1:18" ht="15.75" thickTop="1" x14ac:dyDescent="0.25">
      <c r="A51" s="62"/>
      <c r="B51" s="94"/>
      <c r="C51" s="228">
        <f t="shared" ref="C51" si="92">C50*60*60*24*365</f>
        <v>1513728000</v>
      </c>
      <c r="D51" s="228">
        <f t="shared" ref="D51" si="93">D50*60*60*24*365</f>
        <v>1387584000</v>
      </c>
      <c r="E51" s="228">
        <f t="shared" ref="E51" si="94">E50*60*60*24*365</f>
        <v>1198368000</v>
      </c>
      <c r="F51" s="228">
        <f t="shared" ref="F51" si="95">F50*60*60*24*365</f>
        <v>1702944000</v>
      </c>
      <c r="G51" s="228">
        <f t="shared" ref="G51" si="96">G50*60*60*24*365</f>
        <v>1671408000</v>
      </c>
      <c r="H51" s="228">
        <f t="shared" ref="H51" si="97">H50*60*60*24*365</f>
        <v>1734480000</v>
      </c>
      <c r="I51" s="228">
        <f t="shared" ref="I51" si="98">I50*60*60*24*365</f>
        <v>1482192000</v>
      </c>
      <c r="J51" s="228">
        <f t="shared" ref="J51" si="99">J50*60*60*24*365</f>
        <v>0</v>
      </c>
      <c r="K51" s="228">
        <f t="shared" ref="K51" si="100">K50*60*60*24*365</f>
        <v>1419120000</v>
      </c>
      <c r="L51" s="228">
        <f t="shared" ref="L51" si="101">L50*60*60*24*365</f>
        <v>1513728000</v>
      </c>
      <c r="M51" s="228">
        <f t="shared" ref="M51" si="102">M50*60*60*24*365</f>
        <v>1482192000</v>
      </c>
      <c r="N51" s="228">
        <f t="shared" ref="N51" si="103">N50*60*60*24*365</f>
        <v>1450656000</v>
      </c>
      <c r="O51" s="228">
        <f t="shared" ref="O51" si="104">O50*60*60*24*365</f>
        <v>1545264000</v>
      </c>
      <c r="P51" s="270">
        <f>SUM(C51:O51)</f>
        <v>18101664000</v>
      </c>
      <c r="Q51" s="271">
        <f>P51/1000000000</f>
        <v>18.101664</v>
      </c>
      <c r="R51" s="19">
        <f>Q51/12</f>
        <v>1.508472</v>
      </c>
    </row>
  </sheetData>
  <mergeCells count="20">
    <mergeCell ref="A5:A6"/>
    <mergeCell ref="A1:P1"/>
    <mergeCell ref="A3:B4"/>
    <mergeCell ref="P3:P4"/>
    <mergeCell ref="A2:P2"/>
    <mergeCell ref="C3:I3"/>
    <mergeCell ref="K3:O3"/>
    <mergeCell ref="A16:K16"/>
    <mergeCell ref="A22:D22"/>
    <mergeCell ref="G22:I22"/>
    <mergeCell ref="A7:A8"/>
    <mergeCell ref="A9:A10"/>
    <mergeCell ref="A11:A12"/>
    <mergeCell ref="A13:A14"/>
    <mergeCell ref="A17:I17"/>
    <mergeCell ref="A32:A34"/>
    <mergeCell ref="A36:A38"/>
    <mergeCell ref="A40:A42"/>
    <mergeCell ref="A44:A46"/>
    <mergeCell ref="A48:A50"/>
  </mergeCells>
  <printOptions horizontalCentered="1"/>
  <pageMargins left="0.7" right="0.7" top="0.75" bottom="0.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D27"/>
  <sheetViews>
    <sheetView rightToLeft="1" view="pageBreakPreview" topLeftCell="A4" zoomScale="140" zoomScaleSheetLayoutView="140" workbookViewId="0">
      <selection activeCell="C22" sqref="C22"/>
    </sheetView>
  </sheetViews>
  <sheetFormatPr defaultRowHeight="15" x14ac:dyDescent="0.25"/>
  <cols>
    <col min="1" max="1" width="4.28515625" customWidth="1"/>
    <col min="2" max="2" width="13.85546875" customWidth="1"/>
    <col min="3" max="3" width="8" customWidth="1"/>
    <col min="4" max="10" width="9.5703125" customWidth="1"/>
    <col min="11" max="11" width="9.5703125" style="36" customWidth="1"/>
    <col min="12" max="12" width="8.7109375" customWidth="1"/>
    <col min="13" max="13" width="8.5703125" customWidth="1"/>
  </cols>
  <sheetData>
    <row r="1" spans="1:13" ht="24" customHeight="1" x14ac:dyDescent="0.25">
      <c r="A1" s="881" t="s">
        <v>469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</row>
    <row r="2" spans="1:13" s="307" customFormat="1" ht="20.25" customHeight="1" x14ac:dyDescent="0.25">
      <c r="A2" s="882" t="s">
        <v>411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</row>
    <row r="3" spans="1:13" ht="6.75" customHeight="1" thickBot="1" x14ac:dyDescent="0.3">
      <c r="C3" s="30"/>
      <c r="D3" s="30"/>
      <c r="E3" s="30"/>
      <c r="F3" s="30"/>
      <c r="G3" s="30"/>
      <c r="H3" s="30"/>
      <c r="I3" s="30"/>
      <c r="J3" s="30"/>
      <c r="K3" s="31"/>
      <c r="L3" s="30"/>
      <c r="M3" s="30"/>
    </row>
    <row r="4" spans="1:13" ht="28.5" customHeight="1" thickTop="1" x14ac:dyDescent="0.25">
      <c r="A4" s="922" t="s">
        <v>17</v>
      </c>
      <c r="B4" s="922" t="s">
        <v>0</v>
      </c>
      <c r="C4" s="926" t="s">
        <v>555</v>
      </c>
      <c r="D4" s="926"/>
      <c r="E4" s="926"/>
      <c r="F4" s="926"/>
      <c r="G4" s="926"/>
      <c r="H4" s="926"/>
      <c r="I4" s="926"/>
      <c r="J4" s="926"/>
      <c r="K4" s="929" t="s">
        <v>53</v>
      </c>
      <c r="L4" s="922" t="s">
        <v>342</v>
      </c>
      <c r="M4" s="929" t="s">
        <v>319</v>
      </c>
    </row>
    <row r="5" spans="1:13" ht="20.25" customHeight="1" x14ac:dyDescent="0.25">
      <c r="A5" s="928"/>
      <c r="B5" s="928"/>
      <c r="C5" s="381" t="s">
        <v>54</v>
      </c>
      <c r="D5" s="381" t="s">
        <v>55</v>
      </c>
      <c r="E5" s="381" t="s">
        <v>56</v>
      </c>
      <c r="F5" s="381" t="s">
        <v>57</v>
      </c>
      <c r="G5" s="381" t="s">
        <v>24</v>
      </c>
      <c r="H5" s="381" t="s">
        <v>320</v>
      </c>
      <c r="I5" s="381" t="s">
        <v>26</v>
      </c>
      <c r="J5" s="381" t="s">
        <v>27</v>
      </c>
      <c r="K5" s="930"/>
      <c r="L5" s="928"/>
      <c r="M5" s="930"/>
    </row>
    <row r="6" spans="1:13" ht="20.25" customHeight="1" x14ac:dyDescent="0.25">
      <c r="A6" s="122" t="s">
        <v>58</v>
      </c>
      <c r="B6" s="89" t="s">
        <v>85</v>
      </c>
      <c r="C6" s="121">
        <v>65</v>
      </c>
      <c r="D6" s="125">
        <v>139</v>
      </c>
      <c r="E6" s="125">
        <v>120</v>
      </c>
      <c r="F6" s="125">
        <v>102</v>
      </c>
      <c r="G6" s="125">
        <v>82</v>
      </c>
      <c r="H6" s="125">
        <v>86</v>
      </c>
      <c r="I6" s="125">
        <v>6</v>
      </c>
      <c r="J6" s="121">
        <v>16</v>
      </c>
      <c r="K6" s="141">
        <f t="shared" ref="K6:K23" si="0">SUM(C6:J6)</f>
        <v>616</v>
      </c>
      <c r="L6" s="125">
        <v>620</v>
      </c>
      <c r="M6" s="131">
        <f>K6/L6*100</f>
        <v>99.354838709677423</v>
      </c>
    </row>
    <row r="7" spans="1:13" ht="20.25" customHeight="1" x14ac:dyDescent="0.25">
      <c r="A7" s="120" t="s">
        <v>60</v>
      </c>
      <c r="B7" s="91" t="s">
        <v>86</v>
      </c>
      <c r="C7" s="121">
        <v>59</v>
      </c>
      <c r="D7" s="121">
        <v>77</v>
      </c>
      <c r="E7" s="121">
        <v>56</v>
      </c>
      <c r="F7" s="121">
        <v>35</v>
      </c>
      <c r="G7" s="121">
        <v>49</v>
      </c>
      <c r="H7" s="121">
        <v>25</v>
      </c>
      <c r="I7" s="121">
        <v>0</v>
      </c>
      <c r="J7" s="121">
        <v>1</v>
      </c>
      <c r="K7" s="142">
        <f t="shared" si="0"/>
        <v>302</v>
      </c>
      <c r="L7" s="121">
        <v>387</v>
      </c>
      <c r="M7" s="130">
        <f t="shared" ref="M7:M23" si="1">K7/L7*100</f>
        <v>78.036175710594307</v>
      </c>
    </row>
    <row r="8" spans="1:13" ht="20.25" customHeight="1" x14ac:dyDescent="0.25">
      <c r="A8" s="120" t="s">
        <v>62</v>
      </c>
      <c r="B8" s="91" t="s">
        <v>59</v>
      </c>
      <c r="C8" s="121">
        <v>78</v>
      </c>
      <c r="D8" s="121">
        <v>63</v>
      </c>
      <c r="E8" s="121">
        <v>56</v>
      </c>
      <c r="F8" s="121">
        <v>28</v>
      </c>
      <c r="G8" s="121">
        <v>27</v>
      </c>
      <c r="H8" s="121">
        <v>26</v>
      </c>
      <c r="I8" s="121">
        <v>8</v>
      </c>
      <c r="J8" s="121">
        <v>16</v>
      </c>
      <c r="K8" s="142">
        <f t="shared" si="0"/>
        <v>302</v>
      </c>
      <c r="L8" s="121">
        <v>350</v>
      </c>
      <c r="M8" s="130">
        <f t="shared" si="1"/>
        <v>86.285714285714292</v>
      </c>
    </row>
    <row r="9" spans="1:13" ht="20.25" customHeight="1" x14ac:dyDescent="0.25">
      <c r="A9" s="120" t="s">
        <v>63</v>
      </c>
      <c r="B9" s="91" t="s">
        <v>61</v>
      </c>
      <c r="C9" s="121">
        <v>13</v>
      </c>
      <c r="D9" s="121">
        <v>36</v>
      </c>
      <c r="E9" s="121">
        <v>25</v>
      </c>
      <c r="F9" s="120" t="s">
        <v>412</v>
      </c>
      <c r="G9" s="120" t="s">
        <v>412</v>
      </c>
      <c r="H9" s="120" t="s">
        <v>412</v>
      </c>
      <c r="I9" s="120" t="s">
        <v>412</v>
      </c>
      <c r="J9" s="120" t="s">
        <v>412</v>
      </c>
      <c r="K9" s="142">
        <f t="shared" si="0"/>
        <v>74</v>
      </c>
      <c r="L9" s="121">
        <v>163</v>
      </c>
      <c r="M9" s="130">
        <f t="shared" si="1"/>
        <v>45.398773006134967</v>
      </c>
    </row>
    <row r="10" spans="1:13" ht="20.25" customHeight="1" x14ac:dyDescent="0.25">
      <c r="A10" s="139" t="s">
        <v>65</v>
      </c>
      <c r="B10" s="91" t="s">
        <v>90</v>
      </c>
      <c r="C10" s="121">
        <v>85</v>
      </c>
      <c r="D10" s="121">
        <v>137</v>
      </c>
      <c r="E10" s="121">
        <v>96</v>
      </c>
      <c r="F10" s="121">
        <v>80</v>
      </c>
      <c r="G10" s="121">
        <v>36</v>
      </c>
      <c r="H10" s="121">
        <v>124</v>
      </c>
      <c r="I10" s="121">
        <v>45</v>
      </c>
      <c r="J10" s="121">
        <v>8</v>
      </c>
      <c r="K10" s="142">
        <f t="shared" si="0"/>
        <v>611</v>
      </c>
      <c r="L10" s="121">
        <v>658</v>
      </c>
      <c r="M10" s="130">
        <f t="shared" si="1"/>
        <v>92.857142857142861</v>
      </c>
    </row>
    <row r="11" spans="1:13" ht="20.25" customHeight="1" x14ac:dyDescent="0.25">
      <c r="A11" s="120" t="s">
        <v>67</v>
      </c>
      <c r="B11" s="91" t="s">
        <v>64</v>
      </c>
      <c r="C11" s="121">
        <v>76</v>
      </c>
      <c r="D11" s="121">
        <v>72</v>
      </c>
      <c r="E11" s="121">
        <v>45</v>
      </c>
      <c r="F11" s="121">
        <v>50</v>
      </c>
      <c r="G11" s="121">
        <v>24</v>
      </c>
      <c r="H11" s="121">
        <v>31</v>
      </c>
      <c r="I11" s="121">
        <v>7</v>
      </c>
      <c r="J11" s="121">
        <v>4</v>
      </c>
      <c r="K11" s="142">
        <f t="shared" si="0"/>
        <v>309</v>
      </c>
      <c r="L11" s="121">
        <v>284</v>
      </c>
      <c r="M11" s="130">
        <f t="shared" si="1"/>
        <v>108.80281690140845</v>
      </c>
    </row>
    <row r="12" spans="1:13" ht="20.25" customHeight="1" x14ac:dyDescent="0.25">
      <c r="A12" s="120" t="s">
        <v>69</v>
      </c>
      <c r="B12" s="91" t="s">
        <v>66</v>
      </c>
      <c r="C12" s="121">
        <v>40</v>
      </c>
      <c r="D12" s="121">
        <v>19</v>
      </c>
      <c r="E12" s="121">
        <v>4</v>
      </c>
      <c r="F12" s="121">
        <v>8</v>
      </c>
      <c r="G12" s="121">
        <v>7</v>
      </c>
      <c r="H12" s="121">
        <v>26</v>
      </c>
      <c r="I12" s="121">
        <v>0</v>
      </c>
      <c r="J12" s="121">
        <v>5</v>
      </c>
      <c r="K12" s="142">
        <f t="shared" si="0"/>
        <v>109</v>
      </c>
      <c r="L12" s="121">
        <v>144</v>
      </c>
      <c r="M12" s="130">
        <f t="shared" si="1"/>
        <v>75.694444444444443</v>
      </c>
    </row>
    <row r="13" spans="1:13" ht="20.25" customHeight="1" x14ac:dyDescent="0.25">
      <c r="A13" s="120" t="s">
        <v>71</v>
      </c>
      <c r="B13" s="91" t="s">
        <v>68</v>
      </c>
      <c r="C13" s="121">
        <v>18</v>
      </c>
      <c r="D13" s="121">
        <v>10</v>
      </c>
      <c r="E13" s="121">
        <v>38</v>
      </c>
      <c r="F13" s="121">
        <v>8</v>
      </c>
      <c r="G13" s="121">
        <v>13</v>
      </c>
      <c r="H13" s="121">
        <v>20</v>
      </c>
      <c r="I13" s="121">
        <v>0</v>
      </c>
      <c r="J13" s="121">
        <v>2</v>
      </c>
      <c r="K13" s="142">
        <f t="shared" si="0"/>
        <v>109</v>
      </c>
      <c r="L13" s="121">
        <v>133</v>
      </c>
      <c r="M13" s="130">
        <f t="shared" si="1"/>
        <v>81.954887218045116</v>
      </c>
    </row>
    <row r="14" spans="1:13" ht="20.25" customHeight="1" x14ac:dyDescent="0.25">
      <c r="A14" s="120" t="s">
        <v>73</v>
      </c>
      <c r="B14" s="91" t="s">
        <v>70</v>
      </c>
      <c r="C14" s="121">
        <v>47</v>
      </c>
      <c r="D14" s="121">
        <v>146</v>
      </c>
      <c r="E14" s="121">
        <v>85</v>
      </c>
      <c r="F14" s="121">
        <v>74</v>
      </c>
      <c r="G14" s="121">
        <v>59</v>
      </c>
      <c r="H14" s="121">
        <v>61</v>
      </c>
      <c r="I14" s="121">
        <v>8</v>
      </c>
      <c r="J14" s="121">
        <v>9</v>
      </c>
      <c r="K14" s="142">
        <f t="shared" si="0"/>
        <v>489</v>
      </c>
      <c r="L14" s="121">
        <v>608</v>
      </c>
      <c r="M14" s="130">
        <f>K14/L14*100</f>
        <v>80.42763157894737</v>
      </c>
    </row>
    <row r="15" spans="1:13" ht="20.25" customHeight="1" x14ac:dyDescent="0.25">
      <c r="A15" s="120" t="s">
        <v>75</v>
      </c>
      <c r="B15" s="91" t="s">
        <v>120</v>
      </c>
      <c r="C15" s="121">
        <v>3</v>
      </c>
      <c r="D15" s="121">
        <v>16</v>
      </c>
      <c r="E15" s="121">
        <v>2</v>
      </c>
      <c r="F15" s="121">
        <v>3</v>
      </c>
      <c r="G15" s="121">
        <v>13</v>
      </c>
      <c r="H15" s="121">
        <v>4</v>
      </c>
      <c r="I15" s="120" t="s">
        <v>412</v>
      </c>
      <c r="J15" s="120" t="s">
        <v>412</v>
      </c>
      <c r="K15" s="142">
        <f t="shared" si="0"/>
        <v>41</v>
      </c>
      <c r="L15" s="121">
        <v>98</v>
      </c>
      <c r="M15" s="130">
        <f t="shared" si="1"/>
        <v>41.836734693877553</v>
      </c>
    </row>
    <row r="16" spans="1:13" ht="20.25" customHeight="1" x14ac:dyDescent="0.25">
      <c r="A16" s="120" t="s">
        <v>76</v>
      </c>
      <c r="B16" s="91" t="s">
        <v>74</v>
      </c>
      <c r="C16" s="120" t="s">
        <v>412</v>
      </c>
      <c r="D16" s="121">
        <v>40</v>
      </c>
      <c r="E16" s="121">
        <v>8</v>
      </c>
      <c r="F16" s="121">
        <v>12</v>
      </c>
      <c r="G16" s="121">
        <v>1</v>
      </c>
      <c r="H16" s="120" t="s">
        <v>412</v>
      </c>
      <c r="I16" s="420">
        <v>3</v>
      </c>
      <c r="J16" s="120" t="s">
        <v>412</v>
      </c>
      <c r="K16" s="142">
        <f t="shared" si="0"/>
        <v>64</v>
      </c>
      <c r="L16" s="121">
        <v>176</v>
      </c>
      <c r="M16" s="130">
        <f t="shared" si="1"/>
        <v>36.363636363636367</v>
      </c>
    </row>
    <row r="17" spans="1:30" ht="20.25" customHeight="1" x14ac:dyDescent="0.25">
      <c r="A17" s="120" t="s">
        <v>77</v>
      </c>
      <c r="B17" s="91" t="s">
        <v>413</v>
      </c>
      <c r="C17" s="121">
        <v>10</v>
      </c>
      <c r="D17" s="121">
        <v>42</v>
      </c>
      <c r="E17" s="121">
        <v>4</v>
      </c>
      <c r="F17" s="121">
        <v>10</v>
      </c>
      <c r="G17" s="121">
        <v>24</v>
      </c>
      <c r="H17" s="420">
        <v>49</v>
      </c>
      <c r="I17" s="120" t="s">
        <v>412</v>
      </c>
      <c r="J17" s="120" t="s">
        <v>412</v>
      </c>
      <c r="K17" s="142">
        <f t="shared" si="0"/>
        <v>139</v>
      </c>
      <c r="L17" s="121">
        <v>203</v>
      </c>
      <c r="M17" s="130">
        <f t="shared" si="1"/>
        <v>68.472906403940897</v>
      </c>
    </row>
    <row r="18" spans="1:30" ht="20.25" customHeight="1" x14ac:dyDescent="0.25">
      <c r="A18" s="120" t="s">
        <v>79</v>
      </c>
      <c r="B18" s="91" t="s">
        <v>414</v>
      </c>
      <c r="C18" s="121">
        <v>5</v>
      </c>
      <c r="D18" s="121">
        <v>14</v>
      </c>
      <c r="E18" s="121">
        <v>3</v>
      </c>
      <c r="F18" s="121">
        <v>1</v>
      </c>
      <c r="G18" s="121">
        <v>28</v>
      </c>
      <c r="H18" s="420">
        <v>9</v>
      </c>
      <c r="I18" s="121">
        <v>1</v>
      </c>
      <c r="J18" s="120" t="s">
        <v>412</v>
      </c>
      <c r="K18" s="142">
        <f t="shared" si="0"/>
        <v>61</v>
      </c>
      <c r="L18" s="121">
        <v>75</v>
      </c>
      <c r="M18" s="130">
        <f t="shared" si="1"/>
        <v>81.333333333333329</v>
      </c>
    </row>
    <row r="19" spans="1:30" ht="20.25" customHeight="1" x14ac:dyDescent="0.25">
      <c r="A19" s="120" t="s">
        <v>81</v>
      </c>
      <c r="B19" s="91" t="s">
        <v>78</v>
      </c>
      <c r="C19" s="121">
        <v>2</v>
      </c>
      <c r="D19" s="121">
        <v>5</v>
      </c>
      <c r="E19" s="121">
        <v>2</v>
      </c>
      <c r="F19" s="121">
        <v>8</v>
      </c>
      <c r="G19" s="139" t="s">
        <v>412</v>
      </c>
      <c r="H19" s="420">
        <v>1</v>
      </c>
      <c r="I19" s="120" t="s">
        <v>412</v>
      </c>
      <c r="J19" s="120" t="s">
        <v>412</v>
      </c>
      <c r="K19" s="142">
        <f t="shared" si="0"/>
        <v>18</v>
      </c>
      <c r="L19" s="121">
        <v>97</v>
      </c>
      <c r="M19" s="130">
        <f t="shared" si="1"/>
        <v>18.556701030927837</v>
      </c>
    </row>
    <row r="20" spans="1:30" ht="20.25" customHeight="1" x14ac:dyDescent="0.25">
      <c r="A20" s="110" t="s">
        <v>83</v>
      </c>
      <c r="B20" s="91" t="s">
        <v>80</v>
      </c>
      <c r="C20" s="121">
        <v>18</v>
      </c>
      <c r="D20" s="121">
        <v>8</v>
      </c>
      <c r="E20" s="121">
        <v>3</v>
      </c>
      <c r="F20" s="121">
        <v>2</v>
      </c>
      <c r="G20" s="121">
        <v>6</v>
      </c>
      <c r="H20" s="420">
        <v>15</v>
      </c>
      <c r="I20" s="139" t="s">
        <v>412</v>
      </c>
      <c r="J20" s="420">
        <v>3</v>
      </c>
      <c r="K20" s="142">
        <f t="shared" si="0"/>
        <v>55</v>
      </c>
      <c r="L20" s="121">
        <v>102</v>
      </c>
      <c r="M20" s="130">
        <f t="shared" si="1"/>
        <v>53.921568627450981</v>
      </c>
    </row>
    <row r="21" spans="1:30" ht="20.25" customHeight="1" x14ac:dyDescent="0.25">
      <c r="A21" s="120" t="s">
        <v>87</v>
      </c>
      <c r="B21" s="91" t="s">
        <v>82</v>
      </c>
      <c r="C21" s="121">
        <v>4</v>
      </c>
      <c r="D21" s="121">
        <v>72</v>
      </c>
      <c r="E21" s="121">
        <v>1</v>
      </c>
      <c r="F21" s="121">
        <v>9</v>
      </c>
      <c r="G21" s="121">
        <v>5</v>
      </c>
      <c r="H21" s="420">
        <v>29</v>
      </c>
      <c r="I21" s="420">
        <v>6</v>
      </c>
      <c r="J21" s="420">
        <v>4</v>
      </c>
      <c r="K21" s="142">
        <f t="shared" si="0"/>
        <v>130</v>
      </c>
      <c r="L21" s="121">
        <v>141</v>
      </c>
      <c r="M21" s="130">
        <f t="shared" si="1"/>
        <v>92.198581560283685</v>
      </c>
    </row>
    <row r="22" spans="1:30" ht="20.25" customHeight="1" x14ac:dyDescent="0.25">
      <c r="A22" s="110" t="s">
        <v>88</v>
      </c>
      <c r="B22" s="140" t="s">
        <v>416</v>
      </c>
      <c r="C22" s="121">
        <v>25</v>
      </c>
      <c r="D22" s="121">
        <v>13</v>
      </c>
      <c r="E22" s="121">
        <v>3</v>
      </c>
      <c r="F22" s="121">
        <v>2</v>
      </c>
      <c r="G22" s="121">
        <v>12</v>
      </c>
      <c r="H22" s="420">
        <v>7</v>
      </c>
      <c r="I22" s="420">
        <v>1</v>
      </c>
      <c r="J22" s="120" t="s">
        <v>412</v>
      </c>
      <c r="K22" s="196">
        <f t="shared" si="0"/>
        <v>63</v>
      </c>
      <c r="L22" s="113">
        <v>104</v>
      </c>
      <c r="M22" s="130">
        <f t="shared" si="1"/>
        <v>60.576923076923073</v>
      </c>
    </row>
    <row r="23" spans="1:30" ht="20.25" customHeight="1" thickBot="1" x14ac:dyDescent="0.3">
      <c r="A23" s="843" t="s">
        <v>415</v>
      </c>
      <c r="B23" s="93" t="s">
        <v>84</v>
      </c>
      <c r="C23" s="121">
        <v>30</v>
      </c>
      <c r="D23" s="121">
        <v>23</v>
      </c>
      <c r="E23" s="121">
        <v>9</v>
      </c>
      <c r="F23" s="121">
        <v>10</v>
      </c>
      <c r="G23" s="121">
        <v>31</v>
      </c>
      <c r="H23" s="420">
        <v>33</v>
      </c>
      <c r="I23" s="420">
        <v>1</v>
      </c>
      <c r="J23" s="420">
        <v>4</v>
      </c>
      <c r="K23" s="143">
        <f t="shared" si="0"/>
        <v>141</v>
      </c>
      <c r="L23" s="144">
        <v>149</v>
      </c>
      <c r="M23" s="347">
        <f t="shared" si="1"/>
        <v>94.630872483221466</v>
      </c>
    </row>
    <row r="24" spans="1:30" ht="13.5" customHeight="1" thickTop="1" x14ac:dyDescent="0.25">
      <c r="A24" s="927" t="s">
        <v>589</v>
      </c>
      <c r="B24" s="927"/>
      <c r="C24" s="33"/>
      <c r="D24" s="33"/>
      <c r="E24" s="33"/>
      <c r="F24" s="33"/>
      <c r="G24" s="33"/>
      <c r="H24" s="33"/>
      <c r="I24" s="33"/>
      <c r="J24" s="33"/>
      <c r="K24" s="34"/>
      <c r="L24" s="35"/>
      <c r="M24" s="35"/>
    </row>
    <row r="25" spans="1:30" ht="19.5" customHeight="1" x14ac:dyDescent="0.25">
      <c r="A25" s="931" t="s">
        <v>332</v>
      </c>
      <c r="B25" s="931"/>
      <c r="C25" s="931"/>
      <c r="D25" s="931"/>
      <c r="E25" s="931"/>
      <c r="F25" s="931"/>
      <c r="G25" s="931"/>
      <c r="H25" s="931"/>
      <c r="I25" s="931"/>
      <c r="J25" s="931"/>
      <c r="K25" s="931"/>
      <c r="L25" s="931"/>
      <c r="M25" s="931"/>
    </row>
    <row r="26" spans="1:30" ht="19.5" customHeight="1" x14ac:dyDescent="0.25">
      <c r="A26" s="897" t="s">
        <v>8</v>
      </c>
      <c r="B26" s="897"/>
      <c r="C26" s="897"/>
      <c r="D26" s="897"/>
      <c r="E26" s="897"/>
      <c r="F26" s="897"/>
      <c r="G26" s="897"/>
      <c r="H26" s="897"/>
      <c r="I26" s="897"/>
      <c r="J26" s="897"/>
      <c r="K26" s="897"/>
      <c r="L26" s="897"/>
      <c r="M26" s="897"/>
      <c r="N26" s="104"/>
    </row>
    <row r="27" spans="1:30" ht="21.75" customHeight="1" x14ac:dyDescent="0.25">
      <c r="A27" s="917" t="s">
        <v>338</v>
      </c>
      <c r="B27" s="917"/>
      <c r="C27" s="917"/>
      <c r="D27" s="917"/>
      <c r="E27" s="219"/>
      <c r="F27" s="918"/>
      <c r="G27" s="918"/>
      <c r="H27" s="918"/>
      <c r="I27" s="918"/>
      <c r="J27" s="219"/>
      <c r="K27" s="219"/>
      <c r="L27" s="219"/>
      <c r="M27" s="219">
        <v>26</v>
      </c>
      <c r="N27" s="25"/>
      <c r="O27" s="25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D27" s="16"/>
    </row>
  </sheetData>
  <mergeCells count="13">
    <mergeCell ref="A27:D27"/>
    <mergeCell ref="A24:B24"/>
    <mergeCell ref="A1:M1"/>
    <mergeCell ref="A2:M2"/>
    <mergeCell ref="A4:A5"/>
    <mergeCell ref="B4:B5"/>
    <mergeCell ref="C4:J4"/>
    <mergeCell ref="K4:K5"/>
    <mergeCell ref="L4:L5"/>
    <mergeCell ref="M4:M5"/>
    <mergeCell ref="F27:I27"/>
    <mergeCell ref="A25:M25"/>
    <mergeCell ref="A26:M26"/>
  </mergeCells>
  <printOptions horizontalCentered="1"/>
  <pageMargins left="0.7" right="0.7" top="0.5" bottom="0.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W25"/>
  <sheetViews>
    <sheetView rightToLeft="1" view="pageBreakPreview" topLeftCell="A7" zoomScale="140" zoomScaleSheetLayoutView="140" workbookViewId="0">
      <selection activeCell="A22" sqref="A22:I22"/>
    </sheetView>
  </sheetViews>
  <sheetFormatPr defaultColWidth="8.7109375" defaultRowHeight="15" x14ac:dyDescent="0.25"/>
  <cols>
    <col min="1" max="1" width="12.42578125" customWidth="1"/>
    <col min="2" max="9" width="11.5703125" customWidth="1"/>
    <col min="10" max="10" width="10.7109375" customWidth="1"/>
  </cols>
  <sheetData>
    <row r="1" spans="1:10" ht="24.75" customHeight="1" x14ac:dyDescent="0.25">
      <c r="A1" s="932" t="s">
        <v>471</v>
      </c>
      <c r="B1" s="932"/>
      <c r="C1" s="932"/>
      <c r="D1" s="932"/>
      <c r="E1" s="932"/>
      <c r="F1" s="932"/>
      <c r="G1" s="932"/>
      <c r="H1" s="932"/>
      <c r="I1" s="932"/>
      <c r="J1" s="932"/>
    </row>
    <row r="2" spans="1:10" ht="21" customHeight="1" x14ac:dyDescent="0.25">
      <c r="A2" s="489" t="s">
        <v>417</v>
      </c>
      <c r="B2" s="489"/>
      <c r="C2" s="489"/>
      <c r="D2" s="489"/>
      <c r="E2" s="489"/>
      <c r="F2" s="489"/>
      <c r="G2" s="489"/>
      <c r="H2" s="489"/>
      <c r="I2" s="489"/>
      <c r="J2" s="489" t="s">
        <v>470</v>
      </c>
    </row>
    <row r="3" spans="1:10" ht="6.75" customHeight="1" thickBot="1" x14ac:dyDescent="0.3">
      <c r="B3" s="30"/>
      <c r="C3" s="30"/>
      <c r="D3" s="30"/>
      <c r="E3" s="30"/>
      <c r="F3" s="30"/>
    </row>
    <row r="4" spans="1:10" ht="32.25" customHeight="1" thickTop="1" x14ac:dyDescent="0.25">
      <c r="A4" s="373" t="s">
        <v>89</v>
      </c>
      <c r="B4" s="382" t="s">
        <v>90</v>
      </c>
      <c r="C4" s="382" t="s">
        <v>91</v>
      </c>
      <c r="D4" s="382" t="s">
        <v>59</v>
      </c>
      <c r="E4" s="382" t="s">
        <v>93</v>
      </c>
      <c r="F4" s="382" t="s">
        <v>418</v>
      </c>
      <c r="G4" s="383" t="s">
        <v>574</v>
      </c>
      <c r="H4" s="383" t="s">
        <v>576</v>
      </c>
      <c r="I4" s="383" t="s">
        <v>575</v>
      </c>
      <c r="J4" s="415" t="s">
        <v>419</v>
      </c>
    </row>
    <row r="5" spans="1:10" ht="23.1" customHeight="1" x14ac:dyDescent="0.25">
      <c r="A5" s="89" t="s">
        <v>96</v>
      </c>
      <c r="B5" s="421">
        <v>120.9</v>
      </c>
      <c r="C5" s="421">
        <v>117.8</v>
      </c>
      <c r="D5" s="421">
        <v>203</v>
      </c>
      <c r="E5" s="490" t="s">
        <v>467</v>
      </c>
      <c r="F5" s="490" t="s">
        <v>467</v>
      </c>
      <c r="G5" s="131" t="s">
        <v>412</v>
      </c>
      <c r="H5" s="131" t="s">
        <v>412</v>
      </c>
      <c r="I5" s="131" t="s">
        <v>412</v>
      </c>
      <c r="J5" s="421">
        <v>90.8</v>
      </c>
    </row>
    <row r="6" spans="1:10" ht="23.1" customHeight="1" x14ac:dyDescent="0.25">
      <c r="A6" s="91" t="s">
        <v>97</v>
      </c>
      <c r="B6" s="146">
        <v>57</v>
      </c>
      <c r="C6" s="146">
        <v>54</v>
      </c>
      <c r="D6" s="146">
        <v>92.4</v>
      </c>
      <c r="E6" s="491" t="s">
        <v>467</v>
      </c>
      <c r="F6" s="491" t="s">
        <v>467</v>
      </c>
      <c r="G6" s="130" t="s">
        <v>412</v>
      </c>
      <c r="H6" s="130" t="s">
        <v>412</v>
      </c>
      <c r="I6" s="130" t="s">
        <v>412</v>
      </c>
      <c r="J6" s="146">
        <v>47.7</v>
      </c>
    </row>
    <row r="7" spans="1:10" ht="23.1" customHeight="1" x14ac:dyDescent="0.25">
      <c r="A7" s="91" t="s">
        <v>98</v>
      </c>
      <c r="B7" s="146">
        <v>27.9</v>
      </c>
      <c r="C7" s="146">
        <v>27.9</v>
      </c>
      <c r="D7" s="146">
        <v>36.9</v>
      </c>
      <c r="E7" s="491" t="s">
        <v>467</v>
      </c>
      <c r="F7" s="491" t="s">
        <v>467</v>
      </c>
      <c r="G7" s="130" t="s">
        <v>412</v>
      </c>
      <c r="H7" s="130" t="s">
        <v>412</v>
      </c>
      <c r="I7" s="130" t="s">
        <v>412</v>
      </c>
      <c r="J7" s="146">
        <v>11.5</v>
      </c>
    </row>
    <row r="8" spans="1:10" ht="23.1" customHeight="1" x14ac:dyDescent="0.25">
      <c r="A8" s="91" t="s">
        <v>99</v>
      </c>
      <c r="B8" s="146">
        <v>34.1</v>
      </c>
      <c r="C8" s="146">
        <v>31</v>
      </c>
      <c r="D8" s="146">
        <v>49.3</v>
      </c>
      <c r="E8" s="491" t="s">
        <v>467</v>
      </c>
      <c r="F8" s="491" t="s">
        <v>467</v>
      </c>
      <c r="G8" s="130" t="s">
        <v>412</v>
      </c>
      <c r="H8" s="130" t="s">
        <v>412</v>
      </c>
      <c r="I8" s="130" t="s">
        <v>412</v>
      </c>
      <c r="J8" s="146">
        <v>23.6</v>
      </c>
    </row>
    <row r="9" spans="1:10" ht="23.1" customHeight="1" x14ac:dyDescent="0.25">
      <c r="A9" s="91" t="s">
        <v>24</v>
      </c>
      <c r="B9" s="146">
        <v>53.2</v>
      </c>
      <c r="C9" s="146">
        <v>39.200000000000003</v>
      </c>
      <c r="D9" s="146">
        <v>62.7</v>
      </c>
      <c r="E9" s="491" t="s">
        <v>467</v>
      </c>
      <c r="F9" s="491" t="s">
        <v>467</v>
      </c>
      <c r="G9" s="130" t="s">
        <v>412</v>
      </c>
      <c r="H9" s="130" t="s">
        <v>412</v>
      </c>
      <c r="I9" s="130" t="s">
        <v>412</v>
      </c>
      <c r="J9" s="146">
        <v>40.6</v>
      </c>
    </row>
    <row r="10" spans="1:10" ht="23.1" customHeight="1" x14ac:dyDescent="0.25">
      <c r="A10" s="91" t="s">
        <v>44</v>
      </c>
      <c r="B10" s="146">
        <v>99.2</v>
      </c>
      <c r="C10" s="146">
        <v>68.2</v>
      </c>
      <c r="D10" s="146">
        <v>93.6</v>
      </c>
      <c r="E10" s="491" t="s">
        <v>467</v>
      </c>
      <c r="F10" s="491" t="s">
        <v>467</v>
      </c>
      <c r="G10" s="130" t="s">
        <v>412</v>
      </c>
      <c r="H10" s="130" t="s">
        <v>412</v>
      </c>
      <c r="I10" s="130" t="s">
        <v>412</v>
      </c>
      <c r="J10" s="146">
        <v>69.8</v>
      </c>
    </row>
    <row r="11" spans="1:10" ht="23.1" customHeight="1" x14ac:dyDescent="0.25">
      <c r="A11" s="91" t="s">
        <v>26</v>
      </c>
      <c r="B11" s="146">
        <v>138</v>
      </c>
      <c r="C11" s="146">
        <v>111</v>
      </c>
      <c r="D11" s="146">
        <v>181.8</v>
      </c>
      <c r="E11" s="491" t="s">
        <v>467</v>
      </c>
      <c r="F11" s="491" t="s">
        <v>467</v>
      </c>
      <c r="G11" s="130" t="s">
        <v>412</v>
      </c>
      <c r="H11" s="130" t="s">
        <v>412</v>
      </c>
      <c r="I11" s="130" t="s">
        <v>412</v>
      </c>
      <c r="J11" s="146">
        <v>106.5</v>
      </c>
    </row>
    <row r="12" spans="1:10" ht="23.1" customHeight="1" x14ac:dyDescent="0.25">
      <c r="A12" s="91" t="s">
        <v>27</v>
      </c>
      <c r="B12" s="146">
        <v>244.9</v>
      </c>
      <c r="C12" s="146">
        <v>204.6</v>
      </c>
      <c r="D12" s="146">
        <v>345.3</v>
      </c>
      <c r="E12" s="491" t="s">
        <v>467</v>
      </c>
      <c r="F12" s="491" t="s">
        <v>467</v>
      </c>
      <c r="G12" s="130" t="s">
        <v>412</v>
      </c>
      <c r="H12" s="130" t="s">
        <v>412</v>
      </c>
      <c r="I12" s="130" t="s">
        <v>412</v>
      </c>
      <c r="J12" s="146">
        <v>175.5</v>
      </c>
    </row>
    <row r="13" spans="1:10" ht="23.1" customHeight="1" x14ac:dyDescent="0.25">
      <c r="A13" s="91" t="s">
        <v>28</v>
      </c>
      <c r="B13" s="146">
        <v>321</v>
      </c>
      <c r="C13" s="146">
        <v>297</v>
      </c>
      <c r="D13" s="146">
        <v>440.4</v>
      </c>
      <c r="E13" s="491" t="s">
        <v>467</v>
      </c>
      <c r="F13" s="491" t="s">
        <v>467</v>
      </c>
      <c r="G13" s="130" t="s">
        <v>412</v>
      </c>
      <c r="H13" s="130" t="s">
        <v>412</v>
      </c>
      <c r="I13" s="130" t="s">
        <v>412</v>
      </c>
      <c r="J13" s="146">
        <v>208.5</v>
      </c>
    </row>
    <row r="14" spans="1:10" ht="23.1" customHeight="1" x14ac:dyDescent="0.25">
      <c r="A14" s="91" t="s">
        <v>29</v>
      </c>
      <c r="B14" s="146">
        <v>387.5</v>
      </c>
      <c r="C14" s="146">
        <v>337.9</v>
      </c>
      <c r="D14" s="146">
        <v>549.9</v>
      </c>
      <c r="E14" s="491" t="s">
        <v>467</v>
      </c>
      <c r="F14" s="491" t="s">
        <v>467</v>
      </c>
      <c r="G14" s="130" t="s">
        <v>412</v>
      </c>
      <c r="H14" s="130" t="s">
        <v>412</v>
      </c>
      <c r="I14" s="130" t="s">
        <v>412</v>
      </c>
      <c r="J14" s="146">
        <v>296.39999999999998</v>
      </c>
    </row>
    <row r="15" spans="1:10" ht="23.1" customHeight="1" x14ac:dyDescent="0.25">
      <c r="A15" s="91" t="s">
        <v>45</v>
      </c>
      <c r="B15" s="146">
        <v>406.1</v>
      </c>
      <c r="C15" s="146">
        <v>331.7</v>
      </c>
      <c r="D15" s="146">
        <v>527</v>
      </c>
      <c r="E15" s="491" t="s">
        <v>467</v>
      </c>
      <c r="F15" s="491" t="s">
        <v>467</v>
      </c>
      <c r="G15" s="130" t="s">
        <v>412</v>
      </c>
      <c r="H15" s="130" t="s">
        <v>412</v>
      </c>
      <c r="I15" s="130" t="s">
        <v>412</v>
      </c>
      <c r="J15" s="146">
        <v>287.10000000000002</v>
      </c>
    </row>
    <row r="16" spans="1:10" ht="23.1" customHeight="1" x14ac:dyDescent="0.25">
      <c r="A16" s="140" t="s">
        <v>31</v>
      </c>
      <c r="B16" s="422">
        <v>258</v>
      </c>
      <c r="C16" s="422">
        <v>225</v>
      </c>
      <c r="D16" s="422">
        <v>435.6</v>
      </c>
      <c r="E16" s="492" t="s">
        <v>467</v>
      </c>
      <c r="F16" s="492" t="s">
        <v>467</v>
      </c>
      <c r="G16" s="423" t="s">
        <v>412</v>
      </c>
      <c r="H16" s="423" t="s">
        <v>412</v>
      </c>
      <c r="I16" s="423" t="s">
        <v>412</v>
      </c>
      <c r="J16" s="424">
        <v>184.8</v>
      </c>
    </row>
    <row r="17" spans="1:23" ht="23.1" customHeight="1" thickBot="1" x14ac:dyDescent="0.3">
      <c r="A17" s="145" t="s">
        <v>294</v>
      </c>
      <c r="B17" s="869">
        <f>SUM(B5:B16)</f>
        <v>2147.7999999999997</v>
      </c>
      <c r="C17" s="869">
        <f>SUM(C5:C16)</f>
        <v>1845.3</v>
      </c>
      <c r="D17" s="869">
        <f>SUM(D5:D16)</f>
        <v>3017.9</v>
      </c>
      <c r="E17" s="870"/>
      <c r="F17" s="870"/>
      <c r="G17" s="869" t="s">
        <v>412</v>
      </c>
      <c r="H17" s="869" t="s">
        <v>412</v>
      </c>
      <c r="I17" s="869" t="s">
        <v>412</v>
      </c>
      <c r="J17" s="869">
        <f>SUM(J5:J16)</f>
        <v>1542.8</v>
      </c>
    </row>
    <row r="18" spans="1:23" ht="8.25" customHeight="1" thickTop="1" x14ac:dyDescent="0.25">
      <c r="A18" s="934"/>
      <c r="B18" s="934"/>
      <c r="C18" s="934"/>
      <c r="D18" s="934"/>
      <c r="E18" s="24"/>
      <c r="F18" s="24"/>
    </row>
    <row r="19" spans="1:23" ht="24" customHeight="1" x14ac:dyDescent="0.25">
      <c r="A19" s="927" t="s">
        <v>468</v>
      </c>
      <c r="B19" s="927"/>
      <c r="C19" s="927"/>
      <c r="D19" s="927"/>
      <c r="E19" s="927"/>
      <c r="F19" s="927"/>
      <c r="G19" s="927"/>
      <c r="H19" s="927"/>
      <c r="I19" s="927"/>
    </row>
    <row r="20" spans="1:23" ht="19.5" customHeight="1" x14ac:dyDescent="0.25">
      <c r="A20" s="927" t="s">
        <v>600</v>
      </c>
      <c r="B20" s="927"/>
      <c r="C20" s="927"/>
      <c r="D20" s="927"/>
      <c r="E20" s="927"/>
      <c r="F20" s="39"/>
    </row>
    <row r="21" spans="1:23" ht="3.75" customHeight="1" x14ac:dyDescent="0.25">
      <c r="A21" s="290"/>
      <c r="B21" s="290"/>
      <c r="C21" s="290"/>
      <c r="D21" s="290"/>
      <c r="E21" s="290"/>
      <c r="F21" s="290"/>
    </row>
    <row r="22" spans="1:23" ht="18" customHeight="1" x14ac:dyDescent="0.25">
      <c r="A22" s="897" t="s">
        <v>8</v>
      </c>
      <c r="B22" s="897"/>
      <c r="C22" s="897"/>
      <c r="D22" s="897"/>
      <c r="E22" s="897"/>
      <c r="F22" s="897"/>
      <c r="G22" s="897"/>
      <c r="H22" s="897"/>
      <c r="I22" s="897"/>
    </row>
    <row r="23" spans="1:23" ht="3.75" customHeight="1" x14ac:dyDescent="0.25">
      <c r="E23" s="38"/>
      <c r="F23" s="38"/>
    </row>
    <row r="24" spans="1:23" ht="17.25" customHeight="1" x14ac:dyDescent="0.25">
      <c r="E24" s="38"/>
      <c r="F24" s="38"/>
    </row>
    <row r="25" spans="1:23" ht="21.75" customHeight="1" x14ac:dyDescent="0.25">
      <c r="A25" s="935" t="s">
        <v>338</v>
      </c>
      <c r="B25" s="935"/>
      <c r="C25" s="935"/>
      <c r="D25" s="220"/>
      <c r="E25" s="933"/>
      <c r="F25" s="933"/>
      <c r="G25" s="219"/>
      <c r="H25" s="219"/>
      <c r="I25" s="219"/>
      <c r="J25" s="86">
        <v>27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W25" s="16"/>
    </row>
  </sheetData>
  <mergeCells count="7">
    <mergeCell ref="A1:J1"/>
    <mergeCell ref="E25:F25"/>
    <mergeCell ref="A18:D18"/>
    <mergeCell ref="A20:E20"/>
    <mergeCell ref="A25:C25"/>
    <mergeCell ref="A22:I22"/>
    <mergeCell ref="A19:I19"/>
  </mergeCells>
  <printOptions horizontalCentered="1"/>
  <pageMargins left="0.7" right="0.7" top="0.5" bottom="0.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27"/>
  <sheetViews>
    <sheetView rightToLeft="1" view="pageBreakPreview" zoomScaleSheetLayoutView="100" workbookViewId="0">
      <selection activeCell="A19" sqref="A19:B19"/>
    </sheetView>
  </sheetViews>
  <sheetFormatPr defaultColWidth="13.85546875" defaultRowHeight="21" x14ac:dyDescent="0.55000000000000004"/>
  <cols>
    <col min="1" max="1" width="22.28515625" style="40" customWidth="1"/>
    <col min="2" max="2" width="15.5703125" style="40" customWidth="1"/>
    <col min="3" max="4" width="15.5703125" customWidth="1"/>
    <col min="5" max="5" width="0.85546875" customWidth="1"/>
    <col min="6" max="6" width="16.140625" customWidth="1"/>
    <col min="7" max="7" width="15.5703125" customWidth="1"/>
  </cols>
  <sheetData>
    <row r="1" spans="1:7" ht="20.25" customHeight="1" x14ac:dyDescent="0.25">
      <c r="A1" s="938" t="s">
        <v>375</v>
      </c>
      <c r="B1" s="938"/>
      <c r="C1" s="938"/>
      <c r="D1" s="938"/>
      <c r="E1" s="938"/>
      <c r="F1" s="938"/>
      <c r="G1" s="938"/>
    </row>
    <row r="2" spans="1:7" s="307" customFormat="1" ht="20.25" customHeight="1" x14ac:dyDescent="0.25">
      <c r="A2" s="882" t="s">
        <v>420</v>
      </c>
      <c r="B2" s="882"/>
      <c r="C2" s="882"/>
      <c r="D2" s="882"/>
      <c r="E2" s="882"/>
      <c r="F2" s="882"/>
      <c r="G2" s="882"/>
    </row>
    <row r="3" spans="1:7" ht="5.25" customHeight="1" thickBot="1" x14ac:dyDescent="0.6"/>
    <row r="4" spans="1:7" s="41" customFormat="1" ht="31.5" customHeight="1" thickTop="1" x14ac:dyDescent="0.25">
      <c r="A4" s="922" t="s">
        <v>100</v>
      </c>
      <c r="B4" s="922" t="s">
        <v>101</v>
      </c>
      <c r="C4" s="926" t="s">
        <v>343</v>
      </c>
      <c r="D4" s="926"/>
      <c r="E4" s="384"/>
      <c r="F4" s="926" t="s">
        <v>376</v>
      </c>
      <c r="G4" s="926"/>
    </row>
    <row r="5" spans="1:7" s="41" customFormat="1" ht="29.25" customHeight="1" x14ac:dyDescent="0.25">
      <c r="A5" s="923"/>
      <c r="B5" s="923"/>
      <c r="C5" s="386" t="s">
        <v>102</v>
      </c>
      <c r="D5" s="386" t="s">
        <v>103</v>
      </c>
      <c r="E5" s="385"/>
      <c r="F5" s="386" t="s">
        <v>102</v>
      </c>
      <c r="G5" s="386" t="s">
        <v>103</v>
      </c>
    </row>
    <row r="6" spans="1:7" s="42" customFormat="1" ht="20.25" customHeight="1" x14ac:dyDescent="0.25">
      <c r="A6" s="939" t="s">
        <v>104</v>
      </c>
      <c r="B6" s="147" t="s">
        <v>59</v>
      </c>
      <c r="C6" s="153">
        <v>305.92</v>
      </c>
      <c r="D6" s="154">
        <v>4.08</v>
      </c>
      <c r="E6" s="152"/>
      <c r="F6" s="154">
        <v>306.5</v>
      </c>
      <c r="G6" s="154">
        <v>4.2</v>
      </c>
    </row>
    <row r="7" spans="1:7" s="42" customFormat="1" ht="20.25" customHeight="1" x14ac:dyDescent="0.25">
      <c r="A7" s="940"/>
      <c r="B7" s="148" t="s">
        <v>93</v>
      </c>
      <c r="C7" s="156">
        <v>132.12</v>
      </c>
      <c r="D7" s="157">
        <v>3</v>
      </c>
      <c r="E7" s="155"/>
      <c r="F7" s="156">
        <v>120.35</v>
      </c>
      <c r="G7" s="157">
        <v>0.91</v>
      </c>
    </row>
    <row r="8" spans="1:7" s="42" customFormat="1" ht="20.25" customHeight="1" x14ac:dyDescent="0.25">
      <c r="A8" s="940"/>
      <c r="B8" s="148" t="s">
        <v>92</v>
      </c>
      <c r="C8" s="157">
        <v>44.54</v>
      </c>
      <c r="D8" s="157">
        <v>42.86</v>
      </c>
      <c r="E8" s="155"/>
      <c r="F8" s="157">
        <v>43.77</v>
      </c>
      <c r="G8" s="157">
        <v>41.61</v>
      </c>
    </row>
    <row r="9" spans="1:7" s="42" customFormat="1" ht="20.25" customHeight="1" x14ac:dyDescent="0.25">
      <c r="A9" s="940"/>
      <c r="B9" s="149" t="s">
        <v>94</v>
      </c>
      <c r="C9" s="159">
        <v>47.85</v>
      </c>
      <c r="D9" s="159">
        <v>2.09</v>
      </c>
      <c r="E9" s="158"/>
      <c r="F9" s="159">
        <v>41.62</v>
      </c>
      <c r="G9" s="159">
        <v>0.49</v>
      </c>
    </row>
    <row r="10" spans="1:7" s="42" customFormat="1" ht="20.25" customHeight="1" x14ac:dyDescent="0.25">
      <c r="A10" s="941"/>
      <c r="B10" s="151" t="s">
        <v>294</v>
      </c>
      <c r="C10" s="425"/>
      <c r="D10" s="161">
        <f>SUM(D6:D9)</f>
        <v>52.03</v>
      </c>
      <c r="E10" s="160"/>
      <c r="F10" s="425"/>
      <c r="G10" s="161">
        <f>SUM(G6:G9)</f>
        <v>47.21</v>
      </c>
    </row>
    <row r="11" spans="1:7" s="42" customFormat="1" ht="20.25" customHeight="1" x14ac:dyDescent="0.25">
      <c r="A11" s="291" t="s">
        <v>321</v>
      </c>
      <c r="B11" s="150" t="s">
        <v>90</v>
      </c>
      <c r="C11" s="164">
        <v>484.38</v>
      </c>
      <c r="D11" s="164">
        <v>1.54</v>
      </c>
      <c r="E11" s="163"/>
      <c r="F11" s="164">
        <v>485.12</v>
      </c>
      <c r="G11" s="164">
        <v>1.62</v>
      </c>
    </row>
    <row r="12" spans="1:7" s="42" customFormat="1" ht="20.25" customHeight="1" x14ac:dyDescent="0.25">
      <c r="A12" s="151" t="s">
        <v>105</v>
      </c>
      <c r="B12" s="151" t="s">
        <v>106</v>
      </c>
      <c r="C12" s="166">
        <v>121.59</v>
      </c>
      <c r="D12" s="161">
        <v>0.66</v>
      </c>
      <c r="E12" s="165"/>
      <c r="F12" s="166">
        <v>120.71</v>
      </c>
      <c r="G12" s="161">
        <v>0.6</v>
      </c>
    </row>
    <row r="13" spans="1:7" s="42" customFormat="1" ht="20.25" customHeight="1" x14ac:dyDescent="0.25">
      <c r="A13" s="939" t="s">
        <v>282</v>
      </c>
      <c r="B13" s="147" t="s">
        <v>91</v>
      </c>
      <c r="C13" s="154">
        <v>459.06</v>
      </c>
      <c r="D13" s="154">
        <v>0.92</v>
      </c>
      <c r="E13" s="152"/>
      <c r="F13" s="154">
        <v>459.93</v>
      </c>
      <c r="G13" s="154">
        <v>0.95</v>
      </c>
    </row>
    <row r="14" spans="1:7" s="42" customFormat="1" ht="20.25" customHeight="1" x14ac:dyDescent="0.25">
      <c r="A14" s="940"/>
      <c r="B14" s="149" t="s">
        <v>72</v>
      </c>
      <c r="C14" s="159">
        <v>96.18</v>
      </c>
      <c r="D14" s="159">
        <v>0.66</v>
      </c>
      <c r="E14" s="167"/>
      <c r="F14" s="159">
        <v>93.28</v>
      </c>
      <c r="G14" s="159">
        <v>0.34</v>
      </c>
    </row>
    <row r="15" spans="1:7" s="42" customFormat="1" ht="21.75" customHeight="1" x14ac:dyDescent="0.25">
      <c r="A15" s="941"/>
      <c r="B15" s="151" t="s">
        <v>294</v>
      </c>
      <c r="C15" s="425"/>
      <c r="D15" s="161">
        <f>SUM(D13:D14)</f>
        <v>1.58</v>
      </c>
      <c r="E15" s="160"/>
      <c r="F15" s="425"/>
      <c r="G15" s="161">
        <f>SUM(G13:G14)</f>
        <v>1.29</v>
      </c>
    </row>
    <row r="16" spans="1:7" s="42" customFormat="1" ht="21.75" customHeight="1" x14ac:dyDescent="0.25">
      <c r="A16" s="913" t="s">
        <v>311</v>
      </c>
      <c r="B16" s="913"/>
      <c r="C16" s="425"/>
      <c r="D16" s="164">
        <f>D10+D11+D12+D15</f>
        <v>55.809999999999995</v>
      </c>
      <c r="E16" s="163"/>
      <c r="F16" s="425"/>
      <c r="G16" s="164">
        <f>G10+G11+G12+G15</f>
        <v>50.72</v>
      </c>
    </row>
    <row r="17" spans="1:19" s="43" customFormat="1" ht="21.75" customHeight="1" thickBot="1" x14ac:dyDescent="0.3">
      <c r="A17" s="426"/>
      <c r="B17" s="169" t="s">
        <v>95</v>
      </c>
      <c r="C17" s="350">
        <v>20.56</v>
      </c>
      <c r="D17" s="350">
        <v>0.87</v>
      </c>
      <c r="E17" s="168"/>
      <c r="F17" s="350" t="s">
        <v>412</v>
      </c>
      <c r="G17" s="350" t="s">
        <v>412</v>
      </c>
    </row>
    <row r="18" spans="1:19" s="43" customFormat="1" ht="7.5" customHeight="1" thickTop="1" x14ac:dyDescent="0.25">
      <c r="A18" s="242"/>
      <c r="B18" s="242"/>
      <c r="C18" s="162"/>
      <c r="D18" s="162"/>
      <c r="E18" s="162"/>
      <c r="F18" s="200"/>
      <c r="G18" s="241"/>
    </row>
    <row r="19" spans="1:19" s="42" customFormat="1" ht="19.5" customHeight="1" x14ac:dyDescent="0.25">
      <c r="A19" s="937" t="s">
        <v>362</v>
      </c>
      <c r="B19" s="937"/>
      <c r="C19" s="240"/>
      <c r="D19" s="240"/>
      <c r="E19" s="240"/>
      <c r="F19" s="44"/>
      <c r="G19" s="44"/>
    </row>
    <row r="20" spans="1:19" s="42" customFormat="1" ht="19.5" customHeight="1" x14ac:dyDescent="0.25">
      <c r="A20" s="937" t="s">
        <v>589</v>
      </c>
      <c r="B20" s="937"/>
      <c r="C20" s="937"/>
      <c r="D20" s="937"/>
      <c r="E20" s="240"/>
      <c r="F20" s="107"/>
      <c r="G20" s="107"/>
    </row>
    <row r="21" spans="1:19" s="42" customFormat="1" ht="19.5" customHeight="1" x14ac:dyDescent="0.25">
      <c r="A21" s="937" t="s">
        <v>8</v>
      </c>
      <c r="B21" s="937"/>
      <c r="C21" s="937"/>
      <c r="D21" s="937"/>
      <c r="E21" s="937"/>
      <c r="F21" s="937"/>
      <c r="G21" s="44"/>
    </row>
    <row r="22" spans="1:19" s="42" customFormat="1" ht="19.5" customHeight="1" x14ac:dyDescent="0.25">
      <c r="A22" s="105"/>
      <c r="B22" s="105"/>
      <c r="C22" s="105"/>
      <c r="D22" s="105"/>
      <c r="E22" s="233"/>
      <c r="F22" s="105"/>
      <c r="G22" s="107"/>
    </row>
    <row r="23" spans="1:19" s="42" customFormat="1" ht="16.5" customHeight="1" x14ac:dyDescent="0.25">
      <c r="A23" s="936" t="s">
        <v>363</v>
      </c>
      <c r="B23" s="936"/>
      <c r="C23" s="936"/>
      <c r="D23" s="936"/>
      <c r="E23" s="936"/>
      <c r="F23" s="936"/>
      <c r="G23" s="936"/>
    </row>
    <row r="24" spans="1:19" ht="27.75" customHeight="1" x14ac:dyDescent="0.25">
      <c r="A24" s="936"/>
      <c r="B24" s="936"/>
      <c r="C24" s="936"/>
      <c r="D24" s="936"/>
      <c r="E24" s="936"/>
      <c r="F24" s="936"/>
      <c r="G24" s="936"/>
    </row>
    <row r="25" spans="1:19" ht="13.5" customHeight="1" x14ac:dyDescent="0.55000000000000004">
      <c r="B25" s="45"/>
      <c r="C25" s="46"/>
      <c r="D25" s="22"/>
      <c r="E25" s="234"/>
      <c r="F25" s="46"/>
      <c r="G25" s="22"/>
    </row>
    <row r="26" spans="1:19" ht="23.25" customHeight="1" x14ac:dyDescent="0.25">
      <c r="A26" s="935" t="s">
        <v>338</v>
      </c>
      <c r="B26" s="935"/>
      <c r="C26" s="918"/>
      <c r="D26" s="918"/>
      <c r="E26" s="232"/>
      <c r="F26" s="86"/>
      <c r="G26" s="86">
        <v>28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S26" s="16"/>
    </row>
    <row r="27" spans="1:19" x14ac:dyDescent="0.55000000000000004">
      <c r="A27" s="229"/>
      <c r="B27" s="229"/>
      <c r="C27" s="24"/>
      <c r="D27" s="24"/>
      <c r="E27" s="24"/>
      <c r="F27" s="24"/>
      <c r="G27" s="24"/>
    </row>
  </sheetData>
  <mergeCells count="16">
    <mergeCell ref="A16:B16"/>
    <mergeCell ref="A1:G1"/>
    <mergeCell ref="A2:G2"/>
    <mergeCell ref="A4:A5"/>
    <mergeCell ref="B4:B5"/>
    <mergeCell ref="C4:D4"/>
    <mergeCell ref="F4:G4"/>
    <mergeCell ref="A6:A10"/>
    <mergeCell ref="A13:A15"/>
    <mergeCell ref="C26:D26"/>
    <mergeCell ref="A24:G24"/>
    <mergeCell ref="A19:B19"/>
    <mergeCell ref="A21:F21"/>
    <mergeCell ref="A23:G23"/>
    <mergeCell ref="A26:B26"/>
    <mergeCell ref="A20:D20"/>
  </mergeCells>
  <printOptions horizontalCentered="1"/>
  <pageMargins left="0.7" right="0.7" top="0.5" bottom="0.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65"/>
  <sheetViews>
    <sheetView rightToLeft="1" view="pageBreakPreview" topLeftCell="A43" zoomScale="130" zoomScaleSheetLayoutView="130" workbookViewId="0">
      <selection activeCell="A55" sqref="A55"/>
    </sheetView>
  </sheetViews>
  <sheetFormatPr defaultRowHeight="15" x14ac:dyDescent="0.25"/>
  <cols>
    <col min="2" max="2" width="28.42578125" customWidth="1"/>
    <col min="3" max="3" width="15.5703125" customWidth="1"/>
    <col min="4" max="4" width="0.7109375" customWidth="1"/>
    <col min="5" max="5" width="16.7109375" customWidth="1"/>
    <col min="6" max="6" width="1" customWidth="1"/>
    <col min="7" max="7" width="14.28515625" customWidth="1"/>
    <col min="8" max="8" width="1" customWidth="1"/>
    <col min="9" max="9" width="16.85546875" customWidth="1"/>
    <col min="10" max="10" width="17.42578125" customWidth="1"/>
  </cols>
  <sheetData>
    <row r="1" spans="1:10" ht="21.75" customHeight="1" x14ac:dyDescent="0.25">
      <c r="A1" s="932" t="s">
        <v>378</v>
      </c>
      <c r="B1" s="932"/>
      <c r="C1" s="932"/>
      <c r="D1" s="932"/>
      <c r="E1" s="932"/>
      <c r="F1" s="932"/>
      <c r="G1" s="932"/>
      <c r="H1" s="932"/>
      <c r="I1" s="932"/>
      <c r="J1" s="932"/>
    </row>
    <row r="2" spans="1:10" ht="25.5" customHeight="1" thickBot="1" x14ac:dyDescent="0.3">
      <c r="A2" s="944" t="s">
        <v>441</v>
      </c>
      <c r="B2" s="944"/>
      <c r="C2" s="944"/>
      <c r="D2" s="944"/>
      <c r="E2" s="944"/>
      <c r="F2" s="944"/>
      <c r="G2" s="944"/>
      <c r="H2" s="944"/>
      <c r="I2" s="944"/>
      <c r="J2" s="944"/>
    </row>
    <row r="3" spans="1:10" ht="33.75" customHeight="1" thickTop="1" x14ac:dyDescent="0.25">
      <c r="A3" s="945" t="s">
        <v>361</v>
      </c>
      <c r="B3" s="945"/>
      <c r="C3" s="942" t="s">
        <v>472</v>
      </c>
      <c r="D3" s="387"/>
      <c r="E3" s="942" t="s">
        <v>473</v>
      </c>
      <c r="F3" s="942"/>
      <c r="G3" s="942" t="s">
        <v>474</v>
      </c>
      <c r="H3" s="942"/>
      <c r="I3" s="942" t="s">
        <v>475</v>
      </c>
      <c r="J3" s="947" t="s">
        <v>107</v>
      </c>
    </row>
    <row r="4" spans="1:10" ht="15.75" customHeight="1" x14ac:dyDescent="0.25">
      <c r="A4" s="946"/>
      <c r="B4" s="946"/>
      <c r="C4" s="943"/>
      <c r="D4" s="388"/>
      <c r="E4" s="943" t="s">
        <v>108</v>
      </c>
      <c r="F4" s="943"/>
      <c r="G4" s="943" t="s">
        <v>108</v>
      </c>
      <c r="H4" s="943"/>
      <c r="I4" s="943" t="s">
        <v>108</v>
      </c>
      <c r="J4" s="948"/>
    </row>
    <row r="5" spans="1:10" ht="47.25" customHeight="1" x14ac:dyDescent="0.25">
      <c r="A5" s="954" t="s">
        <v>423</v>
      </c>
      <c r="B5" s="954"/>
      <c r="C5" s="171">
        <v>94.9</v>
      </c>
      <c r="D5" s="171"/>
      <c r="E5" s="171">
        <v>339</v>
      </c>
      <c r="F5" s="171"/>
      <c r="G5" s="171">
        <v>239</v>
      </c>
      <c r="H5" s="171"/>
      <c r="I5" s="171">
        <v>637</v>
      </c>
      <c r="J5" s="371" t="s">
        <v>422</v>
      </c>
    </row>
    <row r="6" spans="1:10" ht="28.5" customHeight="1" x14ac:dyDescent="0.25">
      <c r="A6" s="954" t="s">
        <v>424</v>
      </c>
      <c r="B6" s="954"/>
      <c r="C6" s="171">
        <v>95.7</v>
      </c>
      <c r="D6" s="171"/>
      <c r="E6" s="171">
        <v>394</v>
      </c>
      <c r="F6" s="171"/>
      <c r="G6" s="171">
        <v>319</v>
      </c>
      <c r="H6" s="171"/>
      <c r="I6" s="171">
        <v>686</v>
      </c>
      <c r="J6" s="949" t="s">
        <v>425</v>
      </c>
    </row>
    <row r="7" spans="1:10" ht="28.5" customHeight="1" x14ac:dyDescent="0.25">
      <c r="A7" s="955"/>
      <c r="B7" s="955"/>
      <c r="C7" s="493">
        <v>8.43E-3</v>
      </c>
      <c r="D7" s="493"/>
      <c r="E7" s="493">
        <v>0.16224</v>
      </c>
      <c r="F7" s="493"/>
      <c r="G7" s="493">
        <v>0.33473000000000003</v>
      </c>
      <c r="H7" s="493"/>
      <c r="I7" s="493">
        <v>7.6920000000000002E-2</v>
      </c>
      <c r="J7" s="950"/>
    </row>
    <row r="8" spans="1:10" ht="28.5" customHeight="1" x14ac:dyDescent="0.25">
      <c r="A8" s="958" t="s">
        <v>426</v>
      </c>
      <c r="B8" s="958"/>
      <c r="C8" s="171">
        <v>129</v>
      </c>
      <c r="D8" s="171"/>
      <c r="E8" s="171">
        <v>338</v>
      </c>
      <c r="F8" s="171"/>
      <c r="G8" s="171">
        <v>237</v>
      </c>
      <c r="H8" s="171"/>
      <c r="I8" s="171">
        <v>788</v>
      </c>
      <c r="J8" s="949" t="s">
        <v>427</v>
      </c>
    </row>
    <row r="9" spans="1:10" ht="28.5" customHeight="1" x14ac:dyDescent="0.25">
      <c r="A9" s="959"/>
      <c r="B9" s="959"/>
      <c r="C9" s="493">
        <v>0.35931999999999997</v>
      </c>
      <c r="D9" s="493"/>
      <c r="E9" s="493">
        <v>-2.8999999999999998E-3</v>
      </c>
      <c r="F9" s="493"/>
      <c r="G9" s="493">
        <v>-8.3999999999999995E-3</v>
      </c>
      <c r="H9" s="493"/>
      <c r="I9" s="493">
        <v>0.23705000000000001</v>
      </c>
      <c r="J9" s="950"/>
    </row>
    <row r="10" spans="1:10" ht="28.5" customHeight="1" x14ac:dyDescent="0.25">
      <c r="A10" s="960" t="s">
        <v>428</v>
      </c>
      <c r="B10" s="960"/>
      <c r="C10" s="171">
        <v>329</v>
      </c>
      <c r="D10" s="171"/>
      <c r="E10" s="171">
        <v>604</v>
      </c>
      <c r="F10" s="171"/>
      <c r="G10" s="171">
        <v>332</v>
      </c>
      <c r="H10" s="171"/>
      <c r="I10" s="171">
        <v>1221</v>
      </c>
      <c r="J10" s="949" t="s">
        <v>431</v>
      </c>
    </row>
    <row r="11" spans="1:10" ht="28.5" customHeight="1" x14ac:dyDescent="0.25">
      <c r="A11" s="960"/>
      <c r="B11" s="960"/>
      <c r="C11" s="493">
        <v>2.4668000000000001</v>
      </c>
      <c r="D11" s="493"/>
      <c r="E11" s="493">
        <v>0.78171000000000002</v>
      </c>
      <c r="F11" s="493"/>
      <c r="G11" s="493">
        <v>0.3891</v>
      </c>
      <c r="H11" s="493"/>
      <c r="I11" s="493">
        <v>0.91678999999999999</v>
      </c>
      <c r="J11" s="950"/>
    </row>
    <row r="12" spans="1:10" ht="28.5" customHeight="1" x14ac:dyDescent="0.25">
      <c r="A12" s="960" t="s">
        <v>429</v>
      </c>
      <c r="B12" s="960"/>
      <c r="C12" s="171">
        <v>330</v>
      </c>
      <c r="D12" s="171"/>
      <c r="E12" s="171">
        <v>603</v>
      </c>
      <c r="F12" s="171"/>
      <c r="G12" s="171">
        <v>340</v>
      </c>
      <c r="H12" s="171"/>
      <c r="I12" s="171">
        <v>1272</v>
      </c>
      <c r="J12" s="949" t="s">
        <v>432</v>
      </c>
    </row>
    <row r="13" spans="1:10" ht="28.5" customHeight="1" x14ac:dyDescent="0.25">
      <c r="A13" s="960"/>
      <c r="B13" s="960"/>
      <c r="C13" s="493">
        <v>2.4773000000000001</v>
      </c>
      <c r="D13" s="493"/>
      <c r="E13" s="493">
        <v>0.77876000000000001</v>
      </c>
      <c r="F13" s="493"/>
      <c r="G13" s="493">
        <v>0.42259000000000002</v>
      </c>
      <c r="H13" s="493"/>
      <c r="I13" s="493">
        <v>0.99685999999999997</v>
      </c>
      <c r="J13" s="950"/>
    </row>
    <row r="14" spans="1:10" ht="28.5" customHeight="1" x14ac:dyDescent="0.25">
      <c r="A14" s="954" t="s">
        <v>430</v>
      </c>
      <c r="B14" s="954"/>
      <c r="C14" s="171">
        <v>476</v>
      </c>
      <c r="D14" s="171"/>
      <c r="E14" s="171">
        <v>733</v>
      </c>
      <c r="F14" s="171"/>
      <c r="G14" s="171">
        <v>275</v>
      </c>
      <c r="H14" s="171"/>
      <c r="I14" s="171">
        <v>1760.38</v>
      </c>
      <c r="J14" s="949" t="s">
        <v>433</v>
      </c>
    </row>
    <row r="15" spans="1:10" ht="28.5" customHeight="1" thickBot="1" x14ac:dyDescent="0.3">
      <c r="A15" s="962"/>
      <c r="B15" s="962"/>
      <c r="C15" s="494">
        <v>4.0158100000000001</v>
      </c>
      <c r="D15" s="494"/>
      <c r="E15" s="494">
        <v>1.1621999999999999</v>
      </c>
      <c r="F15" s="494"/>
      <c r="G15" s="494">
        <v>0.15060000000000001</v>
      </c>
      <c r="H15" s="494"/>
      <c r="I15" s="494">
        <v>1.7636000000000001</v>
      </c>
      <c r="J15" s="963"/>
    </row>
    <row r="16" spans="1:10" ht="16.5" customHeight="1" thickTop="1" x14ac:dyDescent="0.25">
      <c r="A16" s="957"/>
      <c r="B16" s="957"/>
      <c r="C16" s="48"/>
      <c r="D16" s="48"/>
      <c r="E16" s="951"/>
      <c r="F16" s="951"/>
      <c r="G16" s="951"/>
      <c r="H16" s="49"/>
      <c r="I16" s="53"/>
      <c r="J16" s="54"/>
    </row>
    <row r="17" spans="1:21" ht="19.5" customHeight="1" x14ac:dyDescent="0.25">
      <c r="A17" s="890" t="s">
        <v>109</v>
      </c>
      <c r="B17" s="890"/>
      <c r="C17" s="890"/>
      <c r="D17" s="890"/>
      <c r="E17" s="890"/>
      <c r="F17" s="890"/>
      <c r="G17" s="890"/>
      <c r="H17" s="890"/>
      <c r="I17" s="890"/>
      <c r="J17" s="890"/>
    </row>
    <row r="18" spans="1:21" ht="13.5" customHeight="1" x14ac:dyDescent="0.25">
      <c r="A18" s="48"/>
      <c r="B18" s="49"/>
      <c r="C18" s="50"/>
      <c r="D18" s="50"/>
      <c r="E18" s="51"/>
      <c r="F18" s="51"/>
      <c r="I18" s="52"/>
      <c r="J18" s="106"/>
    </row>
    <row r="20" spans="1:21" ht="14.25" customHeight="1" x14ac:dyDescent="0.25">
      <c r="A20" s="212"/>
      <c r="B20" s="212"/>
      <c r="C20" s="212"/>
      <c r="D20" s="231"/>
      <c r="E20" s="212"/>
      <c r="F20" s="231"/>
      <c r="G20" s="212"/>
      <c r="H20" s="231"/>
      <c r="I20" s="212"/>
      <c r="J20" s="212"/>
    </row>
    <row r="21" spans="1:21" ht="20.25" customHeight="1" x14ac:dyDescent="0.25">
      <c r="A21" s="935" t="s">
        <v>338</v>
      </c>
      <c r="B21" s="935"/>
      <c r="C21" s="918">
        <v>29</v>
      </c>
      <c r="D21" s="918"/>
      <c r="E21" s="918"/>
      <c r="F21" s="918"/>
      <c r="G21" s="918"/>
      <c r="H21" s="232"/>
      <c r="I21" s="213"/>
      <c r="J21" s="230"/>
      <c r="K21" s="13"/>
      <c r="L21" s="13"/>
      <c r="M21" s="13"/>
      <c r="N21" s="13"/>
      <c r="O21" s="13"/>
      <c r="P21" s="13"/>
      <c r="Q21" s="13"/>
      <c r="R21" s="13"/>
      <c r="S21" s="13"/>
      <c r="U21" s="16"/>
    </row>
    <row r="22" spans="1:21" ht="34.5" customHeight="1" x14ac:dyDescent="0.25">
      <c r="A22" s="932" t="s">
        <v>379</v>
      </c>
      <c r="B22" s="932"/>
      <c r="C22" s="932"/>
      <c r="D22" s="932"/>
      <c r="E22" s="932"/>
      <c r="F22" s="932"/>
      <c r="G22" s="932"/>
      <c r="H22" s="932"/>
      <c r="I22" s="932"/>
      <c r="J22" s="932"/>
    </row>
    <row r="23" spans="1:21" s="307" customFormat="1" ht="20.25" customHeight="1" thickBot="1" x14ac:dyDescent="0.3">
      <c r="A23" s="944" t="s">
        <v>421</v>
      </c>
      <c r="B23" s="944"/>
      <c r="C23" s="944"/>
      <c r="D23" s="944"/>
      <c r="E23" s="944"/>
      <c r="F23" s="944"/>
      <c r="G23" s="944"/>
      <c r="H23" s="944"/>
      <c r="I23" s="944"/>
      <c r="J23" s="944"/>
    </row>
    <row r="24" spans="1:21" ht="37.5" customHeight="1" thickTop="1" x14ac:dyDescent="0.25">
      <c r="A24" s="945" t="s">
        <v>361</v>
      </c>
      <c r="B24" s="945"/>
      <c r="C24" s="942" t="s">
        <v>472</v>
      </c>
      <c r="D24" s="387"/>
      <c r="E24" s="942" t="s">
        <v>473</v>
      </c>
      <c r="F24" s="942"/>
      <c r="G24" s="942" t="s">
        <v>474</v>
      </c>
      <c r="H24" s="942"/>
      <c r="I24" s="942" t="s">
        <v>475</v>
      </c>
      <c r="J24" s="947" t="s">
        <v>107</v>
      </c>
    </row>
    <row r="25" spans="1:21" ht="30.75" customHeight="1" x14ac:dyDescent="0.25">
      <c r="A25" s="946"/>
      <c r="B25" s="946"/>
      <c r="C25" s="943"/>
      <c r="D25" s="388"/>
      <c r="E25" s="943" t="s">
        <v>108</v>
      </c>
      <c r="F25" s="943"/>
      <c r="G25" s="943" t="s">
        <v>108</v>
      </c>
      <c r="H25" s="943"/>
      <c r="I25" s="943" t="s">
        <v>108</v>
      </c>
      <c r="J25" s="948"/>
    </row>
    <row r="26" spans="1:21" ht="41.25" customHeight="1" x14ac:dyDescent="0.25">
      <c r="A26" s="956" t="s">
        <v>434</v>
      </c>
      <c r="B26" s="956"/>
      <c r="C26" s="171">
        <v>152</v>
      </c>
      <c r="D26" s="171"/>
      <c r="E26" s="171">
        <v>495</v>
      </c>
      <c r="F26" s="171"/>
      <c r="G26" s="171">
        <v>370</v>
      </c>
      <c r="H26" s="171"/>
      <c r="I26" s="171">
        <v>941</v>
      </c>
      <c r="J26" s="357" t="s">
        <v>436</v>
      </c>
    </row>
    <row r="27" spans="1:21" ht="28.5" customHeight="1" x14ac:dyDescent="0.25">
      <c r="A27" s="954" t="s">
        <v>435</v>
      </c>
      <c r="B27" s="954"/>
      <c r="C27" s="171">
        <v>819.2</v>
      </c>
      <c r="D27" s="171"/>
      <c r="E27" s="171">
        <v>1439</v>
      </c>
      <c r="F27" s="171"/>
      <c r="G27" s="171">
        <v>1094</v>
      </c>
      <c r="H27" s="171"/>
      <c r="I27" s="171">
        <v>3144</v>
      </c>
      <c r="J27" s="952" t="s">
        <v>437</v>
      </c>
    </row>
    <row r="28" spans="1:21" ht="28.5" customHeight="1" x14ac:dyDescent="0.25">
      <c r="A28" s="955"/>
      <c r="B28" s="955"/>
      <c r="C28" s="493">
        <v>4.3894700000000002</v>
      </c>
      <c r="D28" s="493"/>
      <c r="E28" s="493">
        <v>1.9071</v>
      </c>
      <c r="F28" s="493"/>
      <c r="G28" s="493">
        <v>1.9568000000000001</v>
      </c>
      <c r="H28" s="493"/>
      <c r="I28" s="493">
        <v>2.3411</v>
      </c>
      <c r="J28" s="953"/>
    </row>
    <row r="29" spans="1:21" ht="28.5" customHeight="1" x14ac:dyDescent="0.25">
      <c r="A29" s="954" t="s">
        <v>438</v>
      </c>
      <c r="B29" s="954"/>
      <c r="C29" s="171">
        <v>864.2</v>
      </c>
      <c r="D29" s="171"/>
      <c r="E29" s="171">
        <v>1136</v>
      </c>
      <c r="F29" s="171"/>
      <c r="G29" s="171">
        <v>752.1</v>
      </c>
      <c r="H29" s="171"/>
      <c r="I29" s="171">
        <v>3038</v>
      </c>
      <c r="J29" s="952" t="s">
        <v>577</v>
      </c>
    </row>
    <row r="30" spans="1:21" ht="28.5" customHeight="1" x14ac:dyDescent="0.25">
      <c r="A30" s="955"/>
      <c r="B30" s="955"/>
      <c r="C30" s="493">
        <v>4.6855000000000002</v>
      </c>
      <c r="D30" s="493"/>
      <c r="E30" s="493">
        <v>1.2948999999999999</v>
      </c>
      <c r="F30" s="493"/>
      <c r="G30" s="493">
        <v>1.0327</v>
      </c>
      <c r="H30" s="493"/>
      <c r="I30" s="493">
        <v>2.2284999999999999</v>
      </c>
      <c r="J30" s="953"/>
    </row>
    <row r="31" spans="1:21" ht="28.5" customHeight="1" x14ac:dyDescent="0.25">
      <c r="A31" s="954" t="s">
        <v>439</v>
      </c>
      <c r="B31" s="954"/>
      <c r="C31" s="171">
        <v>1297</v>
      </c>
      <c r="D31" s="171"/>
      <c r="E31" s="171">
        <v>1476</v>
      </c>
      <c r="F31" s="171"/>
      <c r="G31" s="171">
        <v>977.4</v>
      </c>
      <c r="H31" s="171"/>
      <c r="I31" s="171">
        <v>4107</v>
      </c>
      <c r="J31" s="952" t="s">
        <v>440</v>
      </c>
    </row>
    <row r="32" spans="1:21" ht="28.5" customHeight="1" x14ac:dyDescent="0.25">
      <c r="A32" s="955"/>
      <c r="B32" s="955"/>
      <c r="C32" s="493">
        <v>7.5328999999999997</v>
      </c>
      <c r="D32" s="493"/>
      <c r="E32" s="493">
        <v>1.9818</v>
      </c>
      <c r="F32" s="493"/>
      <c r="G32" s="493">
        <v>1.6415999999999999</v>
      </c>
      <c r="H32" s="493"/>
      <c r="I32" s="493">
        <v>3.3645</v>
      </c>
      <c r="J32" s="953"/>
    </row>
    <row r="33" spans="1:21" ht="28.5" customHeight="1" x14ac:dyDescent="0.25">
      <c r="A33" s="961" t="s">
        <v>579</v>
      </c>
      <c r="B33" s="961"/>
      <c r="C33" s="171">
        <v>1247</v>
      </c>
      <c r="D33" s="171"/>
      <c r="E33" s="171">
        <v>1456</v>
      </c>
      <c r="F33" s="171"/>
      <c r="G33" s="171">
        <v>1027</v>
      </c>
      <c r="H33" s="171"/>
      <c r="I33" s="171">
        <v>4030</v>
      </c>
      <c r="J33" s="952" t="s">
        <v>578</v>
      </c>
    </row>
    <row r="34" spans="1:21" ht="28.5" customHeight="1" thickBot="1" x14ac:dyDescent="0.3">
      <c r="A34" s="959"/>
      <c r="B34" s="959"/>
      <c r="C34" s="494">
        <v>7.2039</v>
      </c>
      <c r="D34" s="494"/>
      <c r="E34" s="494">
        <v>1.9414</v>
      </c>
      <c r="F34" s="494"/>
      <c r="G34" s="494">
        <v>1.7757000000000001</v>
      </c>
      <c r="H34" s="494"/>
      <c r="I34" s="494">
        <v>3.2827000000000002</v>
      </c>
      <c r="J34" s="966"/>
    </row>
    <row r="35" spans="1:21" ht="6.75" customHeight="1" thickTop="1" x14ac:dyDescent="0.25">
      <c r="A35" s="957"/>
      <c r="B35" s="957"/>
      <c r="C35" s="55"/>
      <c r="D35" s="55"/>
      <c r="E35" s="55"/>
      <c r="F35" s="55"/>
      <c r="G35" s="55"/>
      <c r="H35" s="55"/>
      <c r="I35" s="55"/>
      <c r="J35" s="56"/>
    </row>
    <row r="36" spans="1:21" ht="18.75" customHeight="1" x14ac:dyDescent="0.25">
      <c r="A36" s="890" t="s">
        <v>109</v>
      </c>
      <c r="B36" s="890"/>
      <c r="C36" s="890"/>
      <c r="D36" s="890"/>
      <c r="E36" s="890"/>
      <c r="F36" s="890"/>
      <c r="G36" s="890"/>
      <c r="H36" s="890"/>
      <c r="I36" s="890"/>
      <c r="J36" s="890"/>
    </row>
    <row r="37" spans="1:21" ht="16.5" customHeight="1" x14ac:dyDescent="0.25">
      <c r="A37" s="57"/>
      <c r="B37" s="49"/>
      <c r="C37" s="57"/>
      <c r="D37" s="57"/>
      <c r="E37" s="49"/>
      <c r="F37" s="49"/>
      <c r="G37" s="51"/>
      <c r="H37" s="51"/>
    </row>
    <row r="38" spans="1:21" ht="16.5" customHeight="1" x14ac:dyDescent="0.25">
      <c r="A38" s="57"/>
      <c r="B38" s="49"/>
      <c r="C38" s="57"/>
      <c r="D38" s="57"/>
      <c r="E38" s="49"/>
      <c r="F38" s="49"/>
      <c r="G38" s="51"/>
      <c r="H38" s="51"/>
    </row>
    <row r="39" spans="1:21" ht="16.5" customHeight="1" x14ac:dyDescent="0.25">
      <c r="A39" s="57"/>
      <c r="B39" s="49"/>
      <c r="C39" s="57"/>
      <c r="D39" s="57"/>
      <c r="E39" s="49"/>
      <c r="F39" s="49"/>
      <c r="G39" s="51"/>
      <c r="H39" s="51"/>
    </row>
    <row r="40" spans="1:21" ht="16.5" customHeight="1" x14ac:dyDescent="0.25">
      <c r="A40" s="57"/>
      <c r="B40" s="49"/>
      <c r="C40" s="57"/>
      <c r="D40" s="57"/>
      <c r="E40" s="49"/>
      <c r="F40" s="49"/>
      <c r="G40" s="51"/>
      <c r="H40" s="51"/>
    </row>
    <row r="41" spans="1:21" ht="16.5" customHeight="1" x14ac:dyDescent="0.25">
      <c r="A41" s="57"/>
      <c r="B41" s="49"/>
      <c r="C41" s="57"/>
      <c r="D41" s="57"/>
      <c r="E41" s="49"/>
      <c r="F41" s="49"/>
      <c r="G41" s="51"/>
      <c r="H41" s="51"/>
    </row>
    <row r="42" spans="1:21" ht="16.5" customHeight="1" x14ac:dyDescent="0.25">
      <c r="A42" s="57"/>
      <c r="B42" s="49"/>
      <c r="C42" s="57"/>
      <c r="D42" s="57"/>
      <c r="E42" s="49"/>
      <c r="F42" s="49"/>
      <c r="G42" s="51"/>
      <c r="H42" s="51"/>
    </row>
    <row r="43" spans="1:21" ht="20.25" customHeight="1" x14ac:dyDescent="0.25">
      <c r="A43" s="935" t="s">
        <v>338</v>
      </c>
      <c r="B43" s="935"/>
      <c r="C43" s="918">
        <v>30</v>
      </c>
      <c r="D43" s="918"/>
      <c r="E43" s="918"/>
      <c r="F43" s="918"/>
      <c r="G43" s="918"/>
      <c r="H43" s="370"/>
      <c r="I43" s="213"/>
      <c r="J43" s="372"/>
      <c r="K43" s="13"/>
      <c r="L43" s="13"/>
      <c r="M43" s="13"/>
      <c r="N43" s="13"/>
      <c r="O43" s="13"/>
      <c r="P43" s="13"/>
      <c r="Q43" s="13"/>
      <c r="R43" s="13"/>
      <c r="S43" s="13"/>
      <c r="U43" s="16"/>
    </row>
    <row r="44" spans="1:21" ht="36.75" customHeight="1" x14ac:dyDescent="0.25">
      <c r="A44" s="932" t="s">
        <v>377</v>
      </c>
      <c r="B44" s="932"/>
      <c r="C44" s="932"/>
      <c r="D44" s="932"/>
      <c r="E44" s="932"/>
      <c r="F44" s="932"/>
      <c r="G44" s="932"/>
      <c r="H44" s="932"/>
      <c r="I44" s="932"/>
      <c r="J44" s="932"/>
    </row>
    <row r="45" spans="1:21" s="307" customFormat="1" ht="21" customHeight="1" thickBot="1" x14ac:dyDescent="0.3">
      <c r="A45" s="944" t="s">
        <v>442</v>
      </c>
      <c r="B45" s="944"/>
      <c r="C45" s="944"/>
      <c r="D45" s="944"/>
      <c r="E45" s="944"/>
      <c r="F45" s="944"/>
      <c r="G45" s="944"/>
      <c r="H45" s="944"/>
      <c r="I45" s="944"/>
      <c r="J45" s="944"/>
    </row>
    <row r="46" spans="1:21" ht="34.5" customHeight="1" thickTop="1" x14ac:dyDescent="0.25">
      <c r="A46" s="945" t="s">
        <v>361</v>
      </c>
      <c r="B46" s="945"/>
      <c r="C46" s="942" t="s">
        <v>472</v>
      </c>
      <c r="D46" s="387"/>
      <c r="E46" s="942" t="s">
        <v>473</v>
      </c>
      <c r="F46" s="942"/>
      <c r="G46" s="942" t="s">
        <v>474</v>
      </c>
      <c r="H46" s="942"/>
      <c r="I46" s="942" t="s">
        <v>475</v>
      </c>
      <c r="J46" s="947" t="s">
        <v>107</v>
      </c>
    </row>
    <row r="47" spans="1:21" ht="27" customHeight="1" x14ac:dyDescent="0.25">
      <c r="A47" s="946"/>
      <c r="B47" s="946"/>
      <c r="C47" s="943"/>
      <c r="D47" s="388"/>
      <c r="E47" s="943" t="s">
        <v>108</v>
      </c>
      <c r="F47" s="943"/>
      <c r="G47" s="943" t="s">
        <v>108</v>
      </c>
      <c r="H47" s="943"/>
      <c r="I47" s="943" t="s">
        <v>108</v>
      </c>
      <c r="J47" s="948"/>
    </row>
    <row r="48" spans="1:21" ht="33" customHeight="1" x14ac:dyDescent="0.25">
      <c r="A48" s="967" t="s">
        <v>580</v>
      </c>
      <c r="B48" s="967"/>
      <c r="C48" s="207">
        <v>189</v>
      </c>
      <c r="D48" s="207"/>
      <c r="E48" s="207">
        <v>556</v>
      </c>
      <c r="F48" s="207"/>
      <c r="G48" s="207">
        <v>411</v>
      </c>
      <c r="H48" s="170"/>
      <c r="I48" s="207">
        <v>1180</v>
      </c>
      <c r="J48" s="172" t="s">
        <v>443</v>
      </c>
    </row>
    <row r="49" spans="1:10" ht="33" customHeight="1" x14ac:dyDescent="0.25">
      <c r="A49" s="964" t="s">
        <v>581</v>
      </c>
      <c r="B49" s="964"/>
      <c r="C49" s="171">
        <v>398</v>
      </c>
      <c r="D49" s="171"/>
      <c r="E49" s="171">
        <v>799</v>
      </c>
      <c r="F49" s="171"/>
      <c r="G49" s="171">
        <v>775</v>
      </c>
      <c r="H49" s="171"/>
      <c r="I49" s="496">
        <v>2086.67</v>
      </c>
      <c r="J49" s="952" t="s">
        <v>444</v>
      </c>
    </row>
    <row r="50" spans="1:10" ht="33" customHeight="1" x14ac:dyDescent="0.25">
      <c r="A50" s="964"/>
      <c r="B50" s="964"/>
      <c r="C50" s="497">
        <v>1.1057999999999999</v>
      </c>
      <c r="D50" s="498"/>
      <c r="E50" s="493">
        <v>0.43709999999999999</v>
      </c>
      <c r="F50" s="493"/>
      <c r="G50" s="493">
        <v>0.88561000000000001</v>
      </c>
      <c r="H50" s="499"/>
      <c r="I50" s="493">
        <v>0.76836000000000004</v>
      </c>
      <c r="J50" s="953"/>
    </row>
    <row r="51" spans="1:10" ht="33" customHeight="1" x14ac:dyDescent="0.25">
      <c r="A51" s="964" t="s">
        <v>582</v>
      </c>
      <c r="B51" s="964"/>
      <c r="C51" s="503">
        <v>447</v>
      </c>
      <c r="D51" s="504"/>
      <c r="E51" s="495">
        <v>937</v>
      </c>
      <c r="F51" s="495"/>
      <c r="G51" s="495">
        <v>738</v>
      </c>
      <c r="H51" s="495"/>
      <c r="I51" s="495">
        <v>2135</v>
      </c>
      <c r="J51" s="952" t="s">
        <v>445</v>
      </c>
    </row>
    <row r="52" spans="1:10" ht="33" customHeight="1" thickBot="1" x14ac:dyDescent="0.3">
      <c r="A52" s="965"/>
      <c r="B52" s="965"/>
      <c r="C52" s="500">
        <v>1.3651</v>
      </c>
      <c r="D52" s="501"/>
      <c r="E52" s="494">
        <v>0.68530000000000002</v>
      </c>
      <c r="F52" s="502"/>
      <c r="G52" s="494">
        <v>0.79559999999999997</v>
      </c>
      <c r="H52" s="502"/>
      <c r="I52" s="494">
        <v>0.80930000000000002</v>
      </c>
      <c r="J52" s="966"/>
    </row>
    <row r="53" spans="1:10" ht="17.25" customHeight="1" thickTop="1" x14ac:dyDescent="0.25">
      <c r="A53" s="895"/>
      <c r="B53" s="895"/>
      <c r="C53" s="47"/>
      <c r="D53" s="47"/>
      <c r="E53" s="47"/>
      <c r="F53" s="47"/>
      <c r="G53" s="47"/>
      <c r="H53" s="47"/>
      <c r="I53" s="47"/>
      <c r="J53" s="47"/>
    </row>
    <row r="54" spans="1:10" ht="17.25" customHeight="1" x14ac:dyDescent="0.25">
      <c r="A54" s="890" t="s">
        <v>109</v>
      </c>
      <c r="B54" s="890"/>
      <c r="C54" s="890"/>
      <c r="D54" s="890"/>
      <c r="E54" s="890"/>
      <c r="F54" s="890"/>
      <c r="G54" s="890"/>
      <c r="H54" s="890"/>
      <c r="I54" s="890"/>
      <c r="J54" s="890"/>
    </row>
    <row r="55" spans="1:10" ht="17.25" customHeight="1" x14ac:dyDescent="0.25">
      <c r="A55" s="369"/>
      <c r="B55" s="369"/>
      <c r="C55" s="369"/>
      <c r="D55" s="369"/>
      <c r="E55" s="369"/>
      <c r="F55" s="369"/>
      <c r="G55" s="369"/>
      <c r="H55" s="369"/>
      <c r="I55" s="369"/>
      <c r="J55" s="369"/>
    </row>
    <row r="56" spans="1:10" ht="17.25" customHeight="1" x14ac:dyDescent="0.25">
      <c r="A56" s="369"/>
      <c r="B56" s="369"/>
      <c r="C56" s="369"/>
      <c r="D56" s="369"/>
      <c r="E56" s="369"/>
      <c r="F56" s="369"/>
      <c r="G56" s="369"/>
      <c r="H56" s="369"/>
      <c r="I56" s="369"/>
      <c r="J56" s="369"/>
    </row>
    <row r="57" spans="1:10" ht="17.25" customHeight="1" x14ac:dyDescent="0.25">
      <c r="A57" s="369"/>
      <c r="B57" s="369"/>
      <c r="C57" s="369"/>
      <c r="D57" s="369"/>
      <c r="E57" s="369"/>
      <c r="F57" s="369"/>
      <c r="G57" s="369"/>
      <c r="H57" s="369"/>
      <c r="I57" s="369"/>
      <c r="J57" s="369"/>
    </row>
    <row r="58" spans="1:10" ht="17.25" customHeight="1" x14ac:dyDescent="0.25">
      <c r="A58" s="369"/>
      <c r="B58" s="369"/>
      <c r="C58" s="369"/>
      <c r="D58" s="369"/>
      <c r="E58" s="369"/>
      <c r="F58" s="369"/>
      <c r="G58" s="369"/>
      <c r="H58" s="369"/>
      <c r="I58" s="369"/>
      <c r="J58" s="369"/>
    </row>
    <row r="59" spans="1:10" ht="21.75" customHeight="1" x14ac:dyDescent="0.25">
      <c r="A59" s="50"/>
      <c r="B59" s="101"/>
      <c r="C59" s="101"/>
      <c r="D59" s="101"/>
      <c r="G59" s="51"/>
      <c r="H59" s="51"/>
      <c r="I59" s="50"/>
      <c r="J59" s="58"/>
    </row>
    <row r="60" spans="1:10" ht="21.75" customHeight="1" x14ac:dyDescent="0.25"/>
    <row r="61" spans="1:10" ht="21.75" customHeight="1" x14ac:dyDescent="0.25"/>
    <row r="62" spans="1:10" ht="21.75" customHeight="1" x14ac:dyDescent="0.25">
      <c r="A62" s="50"/>
      <c r="B62" s="101"/>
      <c r="C62" s="101"/>
      <c r="D62" s="101"/>
      <c r="G62" s="51"/>
      <c r="H62" s="51"/>
      <c r="I62" s="50"/>
      <c r="J62" s="101"/>
    </row>
    <row r="63" spans="1:10" ht="21.75" customHeight="1" x14ac:dyDescent="0.25">
      <c r="A63" s="57"/>
      <c r="B63" s="51"/>
      <c r="G63" s="51"/>
      <c r="H63" s="51"/>
      <c r="I63" s="50"/>
      <c r="J63" s="58"/>
    </row>
    <row r="64" spans="1:10" ht="21.75" customHeight="1" x14ac:dyDescent="0.25">
      <c r="A64" s="890"/>
      <c r="B64" s="890"/>
      <c r="C64" s="890"/>
      <c r="D64" s="890"/>
      <c r="E64" s="890"/>
      <c r="F64" s="890"/>
      <c r="G64" s="890"/>
      <c r="H64" s="890"/>
      <c r="I64" s="890"/>
      <c r="J64" s="890"/>
    </row>
    <row r="65" spans="1:21" ht="21.75" customHeight="1" x14ac:dyDescent="0.25">
      <c r="A65" s="935" t="s">
        <v>338</v>
      </c>
      <c r="B65" s="935"/>
      <c r="C65" s="918">
        <v>31</v>
      </c>
      <c r="D65" s="918"/>
      <c r="E65" s="918"/>
      <c r="F65" s="918"/>
      <c r="G65" s="918"/>
      <c r="H65" s="232"/>
      <c r="I65" s="213"/>
      <c r="J65" s="230"/>
      <c r="K65" s="13"/>
      <c r="L65" s="13"/>
      <c r="M65" s="13"/>
      <c r="N65" s="13"/>
      <c r="O65" s="13"/>
      <c r="P65" s="13"/>
      <c r="Q65" s="13"/>
      <c r="R65" s="13"/>
      <c r="S65" s="13"/>
      <c r="U65" s="16"/>
    </row>
  </sheetData>
  <mergeCells count="69">
    <mergeCell ref="A65:B65"/>
    <mergeCell ref="A21:B21"/>
    <mergeCell ref="C65:G65"/>
    <mergeCell ref="A64:J64"/>
    <mergeCell ref="A36:J36"/>
    <mergeCell ref="A54:J54"/>
    <mergeCell ref="A43:B43"/>
    <mergeCell ref="C43:G43"/>
    <mergeCell ref="A51:B52"/>
    <mergeCell ref="J51:J52"/>
    <mergeCell ref="J33:J34"/>
    <mergeCell ref="A49:B50"/>
    <mergeCell ref="A53:B53"/>
    <mergeCell ref="C21:G21"/>
    <mergeCell ref="A48:B48"/>
    <mergeCell ref="A31:B32"/>
    <mergeCell ref="A1:J1"/>
    <mergeCell ref="A16:B16"/>
    <mergeCell ref="A8:B9"/>
    <mergeCell ref="A10:B11"/>
    <mergeCell ref="A35:B35"/>
    <mergeCell ref="A33:B34"/>
    <mergeCell ref="A2:J2"/>
    <mergeCell ref="A6:B7"/>
    <mergeCell ref="J8:J9"/>
    <mergeCell ref="A3:B4"/>
    <mergeCell ref="J3:J4"/>
    <mergeCell ref="A5:B5"/>
    <mergeCell ref="A12:B13"/>
    <mergeCell ref="J6:J7"/>
    <mergeCell ref="A14:B15"/>
    <mergeCell ref="J14:J15"/>
    <mergeCell ref="A29:B30"/>
    <mergeCell ref="J29:J30"/>
    <mergeCell ref="A26:B26"/>
    <mergeCell ref="A27:B28"/>
    <mergeCell ref="J27:J28"/>
    <mergeCell ref="J12:J13"/>
    <mergeCell ref="E16:G16"/>
    <mergeCell ref="A22:J22"/>
    <mergeCell ref="J49:J50"/>
    <mergeCell ref="A45:J45"/>
    <mergeCell ref="A46:B47"/>
    <mergeCell ref="J46:J47"/>
    <mergeCell ref="J31:J32"/>
    <mergeCell ref="C46:C47"/>
    <mergeCell ref="E46:E47"/>
    <mergeCell ref="F46:F47"/>
    <mergeCell ref="G46:G47"/>
    <mergeCell ref="H46:H47"/>
    <mergeCell ref="I46:I47"/>
    <mergeCell ref="A44:J44"/>
    <mergeCell ref="A17:J17"/>
    <mergeCell ref="I3:I4"/>
    <mergeCell ref="C24:C25"/>
    <mergeCell ref="E24:E25"/>
    <mergeCell ref="F24:F25"/>
    <mergeCell ref="G24:G25"/>
    <mergeCell ref="H24:H25"/>
    <mergeCell ref="I24:I25"/>
    <mergeCell ref="C3:C4"/>
    <mergeCell ref="E3:E4"/>
    <mergeCell ref="F3:F4"/>
    <mergeCell ref="G3:G4"/>
    <mergeCell ref="H3:H4"/>
    <mergeCell ref="A23:J23"/>
    <mergeCell ref="A24:B25"/>
    <mergeCell ref="J24:J25"/>
    <mergeCell ref="J10:J11"/>
  </mergeCells>
  <printOptions horizontalCentered="1"/>
  <pageMargins left="0.7" right="0.7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27</vt:i4>
      </vt:variant>
      <vt:variant>
        <vt:lpstr>نطاقات تمت تسميتها</vt:lpstr>
      </vt:variant>
      <vt:variant>
        <vt:i4>25</vt:i4>
      </vt:variant>
    </vt:vector>
  </HeadingPairs>
  <TitlesOfParts>
    <vt:vector size="5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'22'!Print_Area</vt:lpstr>
      <vt:lpstr>'23'!Print_Area</vt:lpstr>
      <vt:lpstr>'24'!Print_Area</vt:lpstr>
      <vt:lpstr>'25'!Print_Area</vt:lpstr>
      <vt:lpstr>'27'!Print_Area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laheeb</dc:creator>
  <cp:lastModifiedBy>Laheeb Jalil</cp:lastModifiedBy>
  <cp:lastPrinted>2016-11-22T07:54:52Z</cp:lastPrinted>
  <dcterms:created xsi:type="dcterms:W3CDTF">2013-05-13T09:11:50Z</dcterms:created>
  <dcterms:modified xsi:type="dcterms:W3CDTF">2016-11-27T09:54:46Z</dcterms:modified>
</cp:coreProperties>
</file>